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Ксюша\Работа\Новая папка (2)\Статистика\Статистика\2017\"/>
    </mc:Choice>
  </mc:AlternateContent>
  <xr:revisionPtr revIDLastSave="0" documentId="13_ncr:1_{43BB2A8C-6B48-4B93-8DB2-B249CD92B7F5}" xr6:coauthVersionLast="45" xr6:coauthVersionMax="45" xr10:uidLastSave="{00000000-0000-0000-0000-000000000000}"/>
  <bookViews>
    <workbookView xWindow="1170" yWindow="615" windowWidth="19275" windowHeight="15585" activeTab="2" xr2:uid="{00000000-000D-0000-FFFF-FFFF00000000}"/>
  </bookViews>
  <sheets>
    <sheet name="Лист1" sheetId="1" r:id="rId1"/>
    <sheet name="Лист2" sheetId="4" r:id="rId2"/>
    <sheet name="Лист3" sheetId="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7" i="6" l="1"/>
  <c r="AO27" i="6"/>
  <c r="AJ27" i="6"/>
  <c r="AI27" i="6"/>
  <c r="AE27" i="6"/>
  <c r="AD27" i="6"/>
  <c r="AC27" i="6"/>
  <c r="X27" i="6"/>
  <c r="W27" i="6"/>
  <c r="R27" i="6"/>
  <c r="Q27" i="6"/>
  <c r="L27" i="6"/>
  <c r="K27" i="6"/>
  <c r="AM26" i="6"/>
  <c r="AG26" i="6"/>
  <c r="AA26" i="6"/>
  <c r="U26" i="6"/>
  <c r="O26" i="6"/>
  <c r="I26" i="6"/>
  <c r="H25" i="6"/>
  <c r="G25" i="6"/>
  <c r="F25" i="6"/>
  <c r="E25" i="6"/>
  <c r="D25" i="6"/>
  <c r="C25" i="6"/>
  <c r="C26" i="6" s="1"/>
  <c r="AR22" i="6"/>
  <c r="AQ22" i="6"/>
  <c r="AQ27" i="6" s="1"/>
  <c r="AP22" i="6"/>
  <c r="AO22" i="6"/>
  <c r="AN22" i="6"/>
  <c r="AM22" i="6"/>
  <c r="AM23" i="6" s="1"/>
  <c r="AL22" i="6"/>
  <c r="AK22" i="6"/>
  <c r="AK27" i="6" s="1"/>
  <c r="AJ22" i="6"/>
  <c r="AI22" i="6"/>
  <c r="AH22" i="6"/>
  <c r="AG22" i="6"/>
  <c r="AF22" i="6"/>
  <c r="AE22" i="6"/>
  <c r="AA23" i="6" s="1"/>
  <c r="AD22" i="6"/>
  <c r="AC22" i="6"/>
  <c r="AB22" i="6"/>
  <c r="AA22" i="6"/>
  <c r="Z22" i="6"/>
  <c r="Y22" i="6"/>
  <c r="Y27" i="6" s="1"/>
  <c r="X22" i="6"/>
  <c r="W22" i="6"/>
  <c r="V22" i="6"/>
  <c r="U22" i="6"/>
  <c r="U23" i="6" s="1"/>
  <c r="T22" i="6"/>
  <c r="S22" i="6"/>
  <c r="S27" i="6" s="1"/>
  <c r="R22" i="6"/>
  <c r="Q22" i="6"/>
  <c r="P22" i="6"/>
  <c r="O22" i="6"/>
  <c r="O23" i="6" s="1"/>
  <c r="N22" i="6"/>
  <c r="M22" i="6"/>
  <c r="M27" i="6" s="1"/>
  <c r="L22" i="6"/>
  <c r="K22" i="6"/>
  <c r="J22" i="6"/>
  <c r="I22" i="6"/>
  <c r="I23" i="6" s="1"/>
  <c r="H21" i="6"/>
  <c r="H22" i="6" s="1"/>
  <c r="G21" i="6"/>
  <c r="F21" i="6"/>
  <c r="E21" i="6"/>
  <c r="D21" i="6"/>
  <c r="C21" i="6"/>
  <c r="H19" i="6"/>
  <c r="G19" i="6"/>
  <c r="F19" i="6"/>
  <c r="E19" i="6"/>
  <c r="D19" i="6"/>
  <c r="C19" i="6"/>
  <c r="H17" i="6"/>
  <c r="G17" i="6"/>
  <c r="F17" i="6"/>
  <c r="E17" i="6"/>
  <c r="D17" i="6"/>
  <c r="C17" i="6"/>
  <c r="H15" i="6"/>
  <c r="G15" i="6"/>
  <c r="F15" i="6"/>
  <c r="E15" i="6"/>
  <c r="D15" i="6"/>
  <c r="C15" i="6"/>
  <c r="H13" i="6"/>
  <c r="G13" i="6"/>
  <c r="G22" i="6" s="1"/>
  <c r="F13" i="6"/>
  <c r="F22" i="6" s="1"/>
  <c r="E13" i="6"/>
  <c r="E22" i="6" s="1"/>
  <c r="D13" i="6"/>
  <c r="D22" i="6" s="1"/>
  <c r="C13" i="6"/>
  <c r="C22" i="6" s="1"/>
  <c r="AR8" i="6"/>
  <c r="AR27" i="6" s="1"/>
  <c r="AQ8" i="6"/>
  <c r="AP8" i="6"/>
  <c r="AO8" i="6"/>
  <c r="AN8" i="6"/>
  <c r="AN27" i="6" s="1"/>
  <c r="AM8" i="6"/>
  <c r="AM9" i="6" s="1"/>
  <c r="AM28" i="6" s="1"/>
  <c r="AL8" i="6"/>
  <c r="AL27" i="6" s="1"/>
  <c r="AK8" i="6"/>
  <c r="AJ8" i="6"/>
  <c r="AI8" i="6"/>
  <c r="AH8" i="6"/>
  <c r="AH27" i="6" s="1"/>
  <c r="AG8" i="6"/>
  <c r="AG27" i="6" s="1"/>
  <c r="AF8" i="6"/>
  <c r="AF27" i="6" s="1"/>
  <c r="AE8" i="6"/>
  <c r="AD8" i="6"/>
  <c r="AC8" i="6"/>
  <c r="AB8" i="6"/>
  <c r="AB27" i="6" s="1"/>
  <c r="AA8" i="6"/>
  <c r="AA9" i="6" s="1"/>
  <c r="Z8" i="6"/>
  <c r="Z27" i="6" s="1"/>
  <c r="Y8" i="6"/>
  <c r="X8" i="6"/>
  <c r="W8" i="6"/>
  <c r="V8" i="6"/>
  <c r="V27" i="6" s="1"/>
  <c r="U8" i="6"/>
  <c r="U27" i="6" s="1"/>
  <c r="T8" i="6"/>
  <c r="T27" i="6" s="1"/>
  <c r="S8" i="6"/>
  <c r="R8" i="6"/>
  <c r="Q8" i="6"/>
  <c r="P8" i="6"/>
  <c r="P27" i="6" s="1"/>
  <c r="O8" i="6"/>
  <c r="O9" i="6" s="1"/>
  <c r="O28" i="6" s="1"/>
  <c r="N8" i="6"/>
  <c r="N27" i="6" s="1"/>
  <c r="H27" i="6" s="1"/>
  <c r="M8" i="6"/>
  <c r="L8" i="6"/>
  <c r="K8" i="6"/>
  <c r="J8" i="6"/>
  <c r="J27" i="6" s="1"/>
  <c r="I8" i="6"/>
  <c r="I9" i="6" s="1"/>
  <c r="I28" i="6" s="1"/>
  <c r="H7" i="6"/>
  <c r="G7" i="6"/>
  <c r="F7" i="6"/>
  <c r="E7" i="6"/>
  <c r="D7" i="6"/>
  <c r="C7" i="6"/>
  <c r="H6" i="6"/>
  <c r="G6" i="6"/>
  <c r="F6" i="6"/>
  <c r="E6" i="6"/>
  <c r="D6" i="6"/>
  <c r="C6" i="6"/>
  <c r="H5" i="6"/>
  <c r="H8" i="6" s="1"/>
  <c r="G5" i="6"/>
  <c r="G8" i="6" s="1"/>
  <c r="G27" i="6" s="1"/>
  <c r="F5" i="6"/>
  <c r="F8" i="6" s="1"/>
  <c r="F27" i="6" s="1"/>
  <c r="E5" i="6"/>
  <c r="E8" i="6" s="1"/>
  <c r="E27" i="6" s="1"/>
  <c r="D5" i="6"/>
  <c r="D8" i="6" s="1"/>
  <c r="D27" i="6" s="1"/>
  <c r="C5" i="6"/>
  <c r="C8" i="6" s="1"/>
  <c r="C27" i="6" l="1"/>
  <c r="C9" i="6"/>
  <c r="C28" i="6" s="1"/>
  <c r="AA28" i="6"/>
  <c r="C23" i="6"/>
  <c r="AG23" i="6"/>
  <c r="U9" i="6"/>
  <c r="U28" i="6" s="1"/>
  <c r="I27" i="6"/>
  <c r="O27" i="6"/>
  <c r="AA27" i="6"/>
  <c r="AM27" i="6"/>
  <c r="AG9" i="6"/>
  <c r="AG28" i="6" s="1"/>
  <c r="G10" i="1"/>
  <c r="F10" i="1"/>
  <c r="E10" i="1"/>
  <c r="D10" i="1"/>
  <c r="G5" i="1"/>
  <c r="F5" i="1"/>
  <c r="E5" i="1"/>
  <c r="D5" i="1"/>
  <c r="F16" i="4" l="1"/>
  <c r="E16" i="4"/>
  <c r="D16" i="4"/>
  <c r="C16" i="4"/>
  <c r="F15" i="4"/>
  <c r="E15" i="4"/>
  <c r="D15" i="4"/>
  <c r="C15" i="4"/>
  <c r="F14" i="4"/>
  <c r="E14" i="4"/>
  <c r="D14" i="4"/>
  <c r="C14" i="4"/>
  <c r="F13" i="4"/>
  <c r="E13" i="4"/>
  <c r="D13" i="4"/>
  <c r="C13" i="4"/>
  <c r="V8" i="4"/>
  <c r="U8" i="4"/>
  <c r="T8" i="4"/>
  <c r="S8" i="4"/>
  <c r="F12" i="4"/>
  <c r="E12" i="4"/>
  <c r="D12" i="4"/>
  <c r="C12" i="4"/>
  <c r="F7" i="4"/>
  <c r="E7" i="4"/>
  <c r="D7" i="4"/>
  <c r="C7" i="4"/>
  <c r="F6" i="4"/>
  <c r="E6" i="4"/>
  <c r="D6" i="4"/>
  <c r="C6" i="4"/>
  <c r="F5" i="4"/>
  <c r="E5" i="4"/>
  <c r="D5" i="4"/>
  <c r="C5" i="4"/>
  <c r="E8" i="4" l="1"/>
  <c r="F8" i="4"/>
  <c r="D8" i="4"/>
  <c r="C8" i="4"/>
  <c r="C7" i="1" l="1"/>
  <c r="C8" i="1"/>
  <c r="C9" i="1"/>
  <c r="C5" i="1" s="1"/>
  <c r="AE21" i="4" l="1"/>
  <c r="AA21" i="4"/>
  <c r="W21" i="4"/>
  <c r="S21" i="4"/>
  <c r="O21" i="4"/>
  <c r="K21" i="4"/>
  <c r="G21" i="4"/>
  <c r="C21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F22" i="4" s="1"/>
  <c r="E17" i="4"/>
  <c r="AH8" i="4"/>
  <c r="AG8" i="4"/>
  <c r="AF8" i="4"/>
  <c r="AE8" i="4"/>
  <c r="AD8" i="4"/>
  <c r="AC8" i="4"/>
  <c r="AB8" i="4"/>
  <c r="AA8" i="4"/>
  <c r="Z8" i="4"/>
  <c r="Y8" i="4"/>
  <c r="X8" i="4"/>
  <c r="W8" i="4"/>
  <c r="R8" i="4"/>
  <c r="Q8" i="4"/>
  <c r="P8" i="4"/>
  <c r="O8" i="4"/>
  <c r="N8" i="4"/>
  <c r="M8" i="4"/>
  <c r="L8" i="4"/>
  <c r="K8" i="4"/>
  <c r="J8" i="4"/>
  <c r="I8" i="4"/>
  <c r="H8" i="4"/>
  <c r="G8" i="4"/>
  <c r="C17" i="1"/>
  <c r="C16" i="1"/>
  <c r="C15" i="1"/>
  <c r="C14" i="1"/>
  <c r="C13" i="1"/>
  <c r="C12" i="1"/>
  <c r="G18" i="1"/>
  <c r="D18" i="1"/>
  <c r="F18" i="1"/>
  <c r="C10" i="1" l="1"/>
  <c r="O9" i="4"/>
  <c r="AE18" i="4"/>
  <c r="AE9" i="4"/>
  <c r="AE23" i="4" s="1"/>
  <c r="W9" i="4"/>
  <c r="W18" i="4"/>
  <c r="K18" i="4"/>
  <c r="AA9" i="4"/>
  <c r="K9" i="4"/>
  <c r="O18" i="4"/>
  <c r="O23" i="4" s="1"/>
  <c r="C17" i="4"/>
  <c r="G9" i="4"/>
  <c r="AA18" i="4"/>
  <c r="S18" i="4"/>
  <c r="D17" i="4"/>
  <c r="S9" i="4"/>
  <c r="E18" i="1"/>
  <c r="C18" i="1"/>
  <c r="G18" i="4"/>
  <c r="K23" i="4" l="1"/>
  <c r="W23" i="4"/>
  <c r="AA23" i="4"/>
  <c r="C22" i="4"/>
  <c r="C18" i="4"/>
  <c r="S23" i="4"/>
  <c r="G23" i="4"/>
  <c r="D22" i="4"/>
  <c r="C9" i="4"/>
  <c r="E22" i="4"/>
  <c r="C23" i="4" l="1"/>
</calcChain>
</file>

<file path=xl/sharedStrings.xml><?xml version="1.0" encoding="utf-8"?>
<sst xmlns="http://schemas.openxmlformats.org/spreadsheetml/2006/main" count="172" uniqueCount="80">
  <si>
    <t>№ п/п</t>
  </si>
  <si>
    <t>Всего</t>
  </si>
  <si>
    <t>Форма адвокатского образования, избранная адвокатом для осуществления адвокатской деятельности</t>
  </si>
  <si>
    <t>адвокатский кабинет</t>
  </si>
  <si>
    <t>коллегия адвокатов</t>
  </si>
  <si>
    <t>адвокатское бюро</t>
  </si>
  <si>
    <t>форма не избрана</t>
  </si>
  <si>
    <t>I</t>
  </si>
  <si>
    <t>О наличии в действиях (бездействии) адвоката нарушения норм законодательства об адвокатской деятельности и адвокатуре и (или) КПЭА,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</si>
  <si>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Из них по видам взысканий:</t>
  </si>
  <si>
    <t>замечание</t>
  </si>
  <si>
    <t>-</t>
  </si>
  <si>
    <t>предупреждение</t>
  </si>
  <si>
    <t>II</t>
  </si>
  <si>
    <t>О прекращении дисциплинарного производства в отношении адвоката</t>
  </si>
  <si>
    <t>Из них вследствие: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</si>
  <si>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исполнения им своих обязанностей перед доверителем или адвокатской палатой</t>
  </si>
  <si>
    <t>отзыва жалобы, представления, сообщения либо примирения лица, подавшего жалобу, и адвоката</t>
  </si>
  <si>
    <t>истечения сроков применения мер дисциплинарной ответственности, обнаружившегося в ходе разбирательства Советом или Комиссией</t>
  </si>
  <si>
    <t>малозначительности совершенного адвокатом проступка с указанием адвокату на допущенное нарушение</t>
  </si>
  <si>
    <t>обнаружившегося в ходе разбирательства Советом или Комиссией отсутствия допустимого повода для возбуждения дисциплинарного производства</t>
  </si>
  <si>
    <t>III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</si>
  <si>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допущенного ею при разбирательстве</t>
  </si>
  <si>
    <t>IV</t>
  </si>
  <si>
    <t>Всего решений (I + II + III)</t>
  </si>
  <si>
    <t>Вид решения (п. 1 ст. 25 Кодекса профессиональной этики адвоката - КПЭА)</t>
  </si>
  <si>
    <t>Таблица 1</t>
  </si>
  <si>
    <t>Вид решения (п. 1 ст. 25 Кодекса профессиональной этики адвоката)</t>
  </si>
  <si>
    <t>Все поводы</t>
  </si>
  <si>
    <t>Жалобы доверителей</t>
  </si>
  <si>
    <t>Жалобы адвокатов</t>
  </si>
  <si>
    <t>Представления начальника ГУ МЮ РФ по СПб</t>
  </si>
  <si>
    <t xml:space="preserve">Постановление суда </t>
  </si>
  <si>
    <t>Сообщение суда (судьи)</t>
  </si>
  <si>
    <t>Представления президента АП СПб</t>
  </si>
  <si>
    <t xml:space="preserve">АК  </t>
  </si>
  <si>
    <t xml:space="preserve">КА </t>
  </si>
  <si>
    <t xml:space="preserve">АБ </t>
  </si>
  <si>
    <t>БФ</t>
  </si>
  <si>
    <t xml:space="preserve">Представления вице-
президента АП СПб
</t>
  </si>
  <si>
    <t>АК</t>
  </si>
  <si>
    <t>О наличии в действиях (бездействии) адвоката нарушения норм законодательства об адвокатской деятельности и адвокатуре и (или) БПЭА о неисполнении или ненадлежащем исполнении им своих обязанностей перед доверителем или адвокатской палатой и о применении к адвокату мер дисциплинарной ответственности</t>
  </si>
  <si>
    <t>прекращение статуса адвоката</t>
  </si>
  <si>
    <t>Итого</t>
  </si>
  <si>
    <t>(Сумма строки 1.1)</t>
  </si>
  <si>
    <t>отсутствия в действиях (бездействии) адвоката нарушения норм законодательства об адвокатской деятельности и адвокатуре и (или) КПЭАлибо вследствие надлежащего исполнения им своих обязанностей перед доверителем или адвокатской палатой</t>
  </si>
  <si>
    <t>II.1</t>
  </si>
  <si>
    <t>II.2</t>
  </si>
  <si>
    <t>(Сумма строки 11.1)</t>
  </si>
  <si>
    <t>III.1</t>
  </si>
  <si>
    <t>III.2</t>
  </si>
  <si>
    <t>(Сумма строки 111.1)</t>
  </si>
  <si>
    <t>Всего решений (поводы по формам адвокатских образований) (1.1 + II.1 + III.1)</t>
  </si>
  <si>
    <t>По видам взыскания:</t>
  </si>
  <si>
    <t>V</t>
  </si>
  <si>
    <t>Итого (I.2 + II.2 + III.2)</t>
  </si>
  <si>
    <t xml:space="preserve"> № п/п</t>
  </si>
  <si>
    <t>Все поводы (по годам)</t>
  </si>
  <si>
    <t>Жалобы доверителей (по годам)</t>
  </si>
  <si>
    <t>Жалобы адвокатов (по годам)</t>
  </si>
  <si>
    <t>Представления начальника ГУ МЮ РФ по СПб (по годам)</t>
  </si>
  <si>
    <t>2004-2009</t>
  </si>
  <si>
    <t>Постановление суда (по годам)</t>
  </si>
  <si>
    <t>Сообщение суда (по годам)</t>
  </si>
  <si>
    <t>Представления вице-президента АП СПб (по годам)</t>
  </si>
  <si>
    <t>О наличии в действиях (бездействии) адвоката нарушения норм законодательства об адвокатской деятельности и адвокатуре и (или) КПЭА о неисполнении или ненадлежащем исполнении им своих</t>
  </si>
  <si>
    <t>прекращение статуса</t>
  </si>
  <si>
    <t>истечения сроков применения мер дисциплинарной ответственности, обнаружившегося</t>
  </si>
  <si>
    <t>отсутствия в действиях (бездействии) адвоката нарушения норм законодательства об адвокатской деятельности и адвокатуре и (или) КПЭА либо вследствие надлежащего своих обязанностей перед доверителем или адвокатской палатой исполнения им своих обязанностей перед доверителем или адвокатской палатой</t>
  </si>
  <si>
    <t>О направлении дисциплинарного производства Квалификационной комиссии для нового разбирательства вследствие существенного нарушения процедуры, ею при разбирательстве допущенного</t>
  </si>
  <si>
    <t>Всего решений по каждому (1.1 + II.1 + III.1)</t>
  </si>
  <si>
    <r>
      <t>прекращение статуса адвоката</t>
    </r>
    <r>
      <rPr>
        <vertAlign val="superscript"/>
        <sz val="9"/>
        <color rgb="FF000000"/>
        <rFont val="Times New Roman"/>
        <family val="1"/>
        <charset val="204"/>
      </rPr>
      <t>1</t>
    </r>
  </si>
  <si>
    <t>Рассмотрение дисциплинарных производств Советом Адвокатской палаты г. Санкт-Петербурга в 2017 году.</t>
  </si>
  <si>
    <t>Вид решения (п. 1 ст. 25 Кодекса профессиональной этики адвоката — КПЭА)</t>
  </si>
  <si>
    <t>2010-2013</t>
  </si>
  <si>
    <t>I.1</t>
  </si>
  <si>
    <t>I.2</t>
  </si>
  <si>
    <t>За весь период (стр. I.1)</t>
  </si>
  <si>
    <t>За весь период (стр.II.1)</t>
  </si>
  <si>
    <t>За весь период (стр.III.1)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</si>
</sst>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vertAlign val="superscript"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D1FFFF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 indent="3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6" fillId="0" borderId="7" xfId="0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0" borderId="1" xfId="0" applyFont="1" applyBorder="1" applyAlignment="1">
      <alignment shrinkToFit="1"/>
    </xf>
    <xf numFmtId="0" fontId="3" fillId="5" borderId="1" xfId="0" applyFont="1" applyFill="1" applyBorder="1" applyAlignment="1">
      <alignment shrinkToFi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3"/>
    </xf>
    <xf numFmtId="0" fontId="3" fillId="2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/>
    <xf numFmtId="0" fontId="6" fillId="3" borderId="11" xfId="0" applyFont="1" applyFill="1" applyBorder="1"/>
    <xf numFmtId="0" fontId="3" fillId="6" borderId="1" xfId="0" applyFont="1" applyFill="1" applyBorder="1" applyAlignment="1">
      <alignment shrinkToFi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shrinkToFit="1"/>
    </xf>
    <xf numFmtId="0" fontId="3" fillId="3" borderId="3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6" fillId="0" borderId="20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left" vertical="center" wrapText="1" indent="2"/>
    </xf>
    <xf numFmtId="0" fontId="10" fillId="2" borderId="1" xfId="0" applyFont="1" applyFill="1" applyBorder="1" applyAlignment="1">
      <alignment horizontal="left" vertical="center" wrapText="1" indent="3"/>
    </xf>
    <xf numFmtId="0" fontId="10" fillId="2" borderId="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1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wrapText="1" shrinkToFi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8" xfId="0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6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4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3" borderId="24" xfId="0" applyFont="1" applyFill="1" applyBorder="1" applyAlignment="1">
      <alignment horizontal="center" wrapText="1"/>
    </xf>
    <xf numFmtId="0" fontId="3" fillId="3" borderId="25" xfId="0" applyFont="1" applyFill="1" applyBorder="1" applyAlignment="1">
      <alignment horizontal="center" wrapText="1"/>
    </xf>
    <xf numFmtId="0" fontId="3" fillId="3" borderId="2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3" fillId="5" borderId="26" xfId="0" applyFont="1" applyFill="1" applyBorder="1" applyAlignment="1">
      <alignment horizontal="center" wrapText="1"/>
    </xf>
    <xf numFmtId="0" fontId="3" fillId="4" borderId="24" xfId="0" applyFont="1" applyFill="1" applyBorder="1" applyAlignment="1">
      <alignment horizontal="center" wrapText="1"/>
    </xf>
    <xf numFmtId="0" fontId="3" fillId="4" borderId="25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" xfId="0" applyFont="1" applyFill="1" applyBorder="1" applyAlignment="1">
      <alignment shrinkToFit="1"/>
    </xf>
    <xf numFmtId="0" fontId="6" fillId="0" borderId="28" xfId="0" applyFont="1" applyBorder="1"/>
    <xf numFmtId="0" fontId="6" fillId="0" borderId="29" xfId="0" applyFont="1" applyBorder="1"/>
    <xf numFmtId="0" fontId="6" fillId="0" borderId="4" xfId="0" applyFont="1" applyBorder="1"/>
    <xf numFmtId="0" fontId="7" fillId="0" borderId="3" xfId="0" applyFont="1" applyBorder="1"/>
    <xf numFmtId="0" fontId="7" fillId="0" borderId="2" xfId="0" applyFont="1" applyBorder="1"/>
    <xf numFmtId="0" fontId="7" fillId="0" borderId="4" xfId="0" applyFont="1" applyBorder="1"/>
    <xf numFmtId="0" fontId="6" fillId="3" borderId="4" xfId="0" applyFont="1" applyFill="1" applyBorder="1" applyAlignment="1">
      <alignment horizontal="center"/>
    </xf>
    <xf numFmtId="0" fontId="6" fillId="0" borderId="3" xfId="0" applyFont="1" applyBorder="1"/>
    <xf numFmtId="0" fontId="6" fillId="0" borderId="2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23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1FFFF"/>
      <color rgb="FFB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zoomScaleNormal="100" workbookViewId="0">
      <selection activeCell="A3" sqref="A3:G18"/>
    </sheetView>
  </sheetViews>
  <sheetFormatPr defaultRowHeight="15" x14ac:dyDescent="0.25"/>
  <cols>
    <col min="1" max="1" width="7.28515625" customWidth="1"/>
    <col min="2" max="2" width="38.28515625" customWidth="1"/>
    <col min="3" max="3" width="10.140625" customWidth="1"/>
    <col min="4" max="4" width="10.85546875" customWidth="1"/>
    <col min="5" max="5" width="9.140625" customWidth="1"/>
    <col min="6" max="6" width="9.5703125" customWidth="1"/>
    <col min="8" max="8" width="10.85546875" customWidth="1"/>
  </cols>
  <sheetData>
    <row r="1" spans="1:10" x14ac:dyDescent="0.25">
      <c r="A1" s="67" t="s">
        <v>26</v>
      </c>
      <c r="B1" s="68"/>
      <c r="C1" s="68"/>
      <c r="D1" s="68"/>
      <c r="E1" s="68"/>
      <c r="F1" s="68"/>
      <c r="G1" s="68"/>
      <c r="H1" s="1"/>
      <c r="I1" s="2"/>
      <c r="J1" s="2"/>
    </row>
    <row r="2" spans="1:10" ht="31.5" customHeight="1" x14ac:dyDescent="0.25">
      <c r="A2" s="67" t="s">
        <v>72</v>
      </c>
      <c r="B2" s="68"/>
      <c r="C2" s="68"/>
      <c r="D2" s="68"/>
      <c r="E2" s="68"/>
      <c r="F2" s="68"/>
      <c r="G2" s="68"/>
      <c r="H2" s="1"/>
      <c r="I2" s="2"/>
      <c r="J2" s="2"/>
    </row>
    <row r="3" spans="1:10" ht="49.5" customHeight="1" x14ac:dyDescent="0.25">
      <c r="A3" s="71" t="s">
        <v>0</v>
      </c>
      <c r="B3" s="71" t="s">
        <v>25</v>
      </c>
      <c r="C3" s="71" t="s">
        <v>1</v>
      </c>
      <c r="D3" s="69" t="s">
        <v>2</v>
      </c>
      <c r="E3" s="70"/>
      <c r="F3" s="70"/>
      <c r="G3" s="70"/>
      <c r="H3" s="1"/>
      <c r="I3" s="2"/>
      <c r="J3" s="2"/>
    </row>
    <row r="4" spans="1:10" ht="28.5" customHeight="1" x14ac:dyDescent="0.25">
      <c r="A4" s="70"/>
      <c r="B4" s="70"/>
      <c r="C4" s="72"/>
      <c r="D4" s="43" t="s">
        <v>3</v>
      </c>
      <c r="E4" s="43" t="s">
        <v>4</v>
      </c>
      <c r="F4" s="43" t="s">
        <v>5</v>
      </c>
      <c r="G4" s="43" t="s">
        <v>6</v>
      </c>
      <c r="H4" s="1"/>
      <c r="I4" s="2"/>
      <c r="J4" s="2"/>
    </row>
    <row r="5" spans="1:10" ht="92.25" customHeight="1" x14ac:dyDescent="0.25">
      <c r="A5" s="10" t="s">
        <v>7</v>
      </c>
      <c r="B5" s="42" t="s">
        <v>8</v>
      </c>
      <c r="C5" s="44">
        <f>SUM(C7:C9)</f>
        <v>62</v>
      </c>
      <c r="D5" s="45">
        <f>SUM(D7:D9)</f>
        <v>28</v>
      </c>
      <c r="E5" s="45">
        <f>SUM(E7:E9)</f>
        <v>27</v>
      </c>
      <c r="F5" s="46">
        <f>SUM(F7:F9)</f>
        <v>0</v>
      </c>
      <c r="G5" s="46">
        <f>SUM(G7:G9)</f>
        <v>7</v>
      </c>
      <c r="H5" s="2"/>
      <c r="I5" s="2"/>
      <c r="J5" s="2"/>
    </row>
    <row r="6" spans="1:10" ht="15" customHeight="1" x14ac:dyDescent="0.25">
      <c r="A6" s="63" t="s">
        <v>9</v>
      </c>
      <c r="B6" s="64"/>
      <c r="C6" s="65"/>
      <c r="D6" s="65"/>
      <c r="E6" s="65"/>
      <c r="F6" s="65"/>
      <c r="G6" s="66"/>
      <c r="H6" s="2"/>
      <c r="I6" s="2"/>
      <c r="J6" s="2"/>
    </row>
    <row r="7" spans="1:10" x14ac:dyDescent="0.25">
      <c r="A7" s="7">
        <v>1</v>
      </c>
      <c r="B7" s="4" t="s">
        <v>10</v>
      </c>
      <c r="C7" s="6">
        <f>SUM(D7,E7,F7,G7)</f>
        <v>26</v>
      </c>
      <c r="D7" s="5">
        <v>10</v>
      </c>
      <c r="E7" s="5">
        <v>16</v>
      </c>
      <c r="F7" s="6" t="s">
        <v>11</v>
      </c>
      <c r="G7" s="6" t="s">
        <v>11</v>
      </c>
      <c r="H7" s="2"/>
      <c r="I7" s="2"/>
      <c r="J7" s="2"/>
    </row>
    <row r="8" spans="1:10" x14ac:dyDescent="0.25">
      <c r="A8" s="7">
        <v>2</v>
      </c>
      <c r="B8" s="4" t="s">
        <v>12</v>
      </c>
      <c r="C8" s="6">
        <f>SUM(D8,E8,F8,G8)</f>
        <v>17</v>
      </c>
      <c r="D8" s="5">
        <v>10</v>
      </c>
      <c r="E8" s="5">
        <v>4</v>
      </c>
      <c r="F8" s="6" t="s">
        <v>11</v>
      </c>
      <c r="G8" s="6">
        <v>3</v>
      </c>
      <c r="H8" s="2"/>
      <c r="I8" s="2"/>
      <c r="J8" s="2"/>
    </row>
    <row r="9" spans="1:10" x14ac:dyDescent="0.25">
      <c r="A9" s="7">
        <v>3</v>
      </c>
      <c r="B9" s="4" t="s">
        <v>71</v>
      </c>
      <c r="C9" s="6">
        <f>SUM(D9,E9,F9,G9)</f>
        <v>19</v>
      </c>
      <c r="D9" s="5">
        <v>8</v>
      </c>
      <c r="E9" s="5">
        <v>7</v>
      </c>
      <c r="F9" s="6" t="s">
        <v>11</v>
      </c>
      <c r="G9" s="6">
        <v>4</v>
      </c>
      <c r="H9" s="2"/>
      <c r="I9" s="2"/>
      <c r="J9" s="2"/>
    </row>
    <row r="10" spans="1:10" ht="24" x14ac:dyDescent="0.25">
      <c r="A10" s="7" t="s">
        <v>13</v>
      </c>
      <c r="B10" s="4" t="s">
        <v>14</v>
      </c>
      <c r="C10" s="6">
        <f>SUM(C12:C16)</f>
        <v>36</v>
      </c>
      <c r="D10" s="5">
        <f>SUM(D12:D16)</f>
        <v>11</v>
      </c>
      <c r="E10" s="5">
        <f>SUM(E12:E16)</f>
        <v>18</v>
      </c>
      <c r="F10" s="6">
        <f>SUM(F12:F16)</f>
        <v>6</v>
      </c>
      <c r="G10" s="6">
        <f>SUM(G12:G16)</f>
        <v>1</v>
      </c>
      <c r="H10" s="2"/>
      <c r="I10" s="2"/>
      <c r="J10" s="2"/>
    </row>
    <row r="11" spans="1:10" ht="15" customHeight="1" x14ac:dyDescent="0.25">
      <c r="A11" s="61" t="s">
        <v>15</v>
      </c>
      <c r="B11" s="62"/>
      <c r="C11" s="62"/>
      <c r="D11" s="62"/>
      <c r="E11" s="62"/>
      <c r="F11" s="62"/>
      <c r="G11" s="62"/>
      <c r="H11" s="2"/>
      <c r="I11" s="2"/>
      <c r="J11" s="2"/>
    </row>
    <row r="12" spans="1:10" ht="72" x14ac:dyDescent="0.25">
      <c r="A12" s="7">
        <v>1</v>
      </c>
      <c r="B12" s="4" t="s">
        <v>16</v>
      </c>
      <c r="C12" s="6">
        <f t="shared" ref="C12:C17" si="0">SUM(D12,E12,F12,G12)</f>
        <v>22</v>
      </c>
      <c r="D12" s="5">
        <v>7</v>
      </c>
      <c r="E12" s="5">
        <v>12</v>
      </c>
      <c r="F12" s="6">
        <v>3</v>
      </c>
      <c r="G12" s="6" t="s">
        <v>11</v>
      </c>
      <c r="H12" s="2"/>
      <c r="I12" s="2"/>
      <c r="J12" s="2"/>
    </row>
    <row r="13" spans="1:10" ht="30" customHeight="1" x14ac:dyDescent="0.25">
      <c r="A13" s="29">
        <v>2</v>
      </c>
      <c r="B13" s="30" t="s">
        <v>17</v>
      </c>
      <c r="C13" s="31">
        <f t="shared" si="0"/>
        <v>3</v>
      </c>
      <c r="D13" s="32">
        <v>2</v>
      </c>
      <c r="E13" s="32">
        <v>1</v>
      </c>
      <c r="F13" s="31" t="s">
        <v>11</v>
      </c>
      <c r="G13" s="31" t="s">
        <v>11</v>
      </c>
      <c r="H13" s="2"/>
      <c r="I13" s="2"/>
      <c r="J13" s="2"/>
    </row>
    <row r="14" spans="1:10" ht="40.5" customHeight="1" x14ac:dyDescent="0.25">
      <c r="A14" s="29">
        <v>3</v>
      </c>
      <c r="B14" s="33" t="s">
        <v>18</v>
      </c>
      <c r="C14" s="31">
        <f t="shared" si="0"/>
        <v>6</v>
      </c>
      <c r="D14" s="32">
        <v>2</v>
      </c>
      <c r="E14" s="32">
        <v>1</v>
      </c>
      <c r="F14" s="31">
        <v>3</v>
      </c>
      <c r="G14" s="31" t="s">
        <v>11</v>
      </c>
      <c r="H14" s="2"/>
      <c r="I14" s="2"/>
      <c r="J14" s="2"/>
    </row>
    <row r="15" spans="1:10" ht="39.75" customHeight="1" x14ac:dyDescent="0.25">
      <c r="A15" s="29">
        <v>4</v>
      </c>
      <c r="B15" s="30" t="s">
        <v>19</v>
      </c>
      <c r="C15" s="31">
        <f t="shared" si="0"/>
        <v>5</v>
      </c>
      <c r="D15" s="31" t="s">
        <v>11</v>
      </c>
      <c r="E15" s="31">
        <v>4</v>
      </c>
      <c r="F15" s="31" t="s">
        <v>11</v>
      </c>
      <c r="G15" s="31">
        <v>1</v>
      </c>
      <c r="H15" s="2"/>
      <c r="I15" s="2"/>
      <c r="J15" s="2"/>
    </row>
    <row r="16" spans="1:10" ht="42.75" customHeight="1" x14ac:dyDescent="0.25">
      <c r="A16" s="29">
        <v>5</v>
      </c>
      <c r="B16" s="33" t="s">
        <v>20</v>
      </c>
      <c r="C16" s="31">
        <f t="shared" si="0"/>
        <v>0</v>
      </c>
      <c r="D16" s="32" t="s">
        <v>11</v>
      </c>
      <c r="E16" s="32" t="s">
        <v>11</v>
      </c>
      <c r="F16" s="31" t="s">
        <v>11</v>
      </c>
      <c r="G16" s="31" t="s">
        <v>11</v>
      </c>
      <c r="H16" s="2"/>
      <c r="I16" s="2"/>
      <c r="J16" s="2"/>
    </row>
    <row r="17" spans="1:10" ht="60" customHeight="1" x14ac:dyDescent="0.25">
      <c r="A17" s="29" t="s">
        <v>21</v>
      </c>
      <c r="B17" s="30" t="s">
        <v>22</v>
      </c>
      <c r="C17" s="31">
        <f t="shared" si="0"/>
        <v>1</v>
      </c>
      <c r="D17" s="31">
        <v>1</v>
      </c>
      <c r="E17" s="31" t="s">
        <v>11</v>
      </c>
      <c r="F17" s="31" t="s">
        <v>11</v>
      </c>
      <c r="G17" s="31" t="s">
        <v>11</v>
      </c>
      <c r="H17" s="2"/>
      <c r="I17" s="2"/>
      <c r="J17" s="2"/>
    </row>
    <row r="18" spans="1:10" ht="32.25" customHeight="1" x14ac:dyDescent="0.25">
      <c r="A18" s="29" t="s">
        <v>23</v>
      </c>
      <c r="B18" s="29" t="s">
        <v>24</v>
      </c>
      <c r="C18" s="29">
        <f>SUM(C5,C10,C17)</f>
        <v>99</v>
      </c>
      <c r="D18" s="29">
        <f>SUM(D5,D10,D17)</f>
        <v>40</v>
      </c>
      <c r="E18" s="29">
        <f>SUM(E5,E10,E17)</f>
        <v>45</v>
      </c>
      <c r="F18" s="29">
        <f>SUM(F5,F10,F17)</f>
        <v>6</v>
      </c>
      <c r="G18" s="29">
        <f>SUM(G5,G10,G17)</f>
        <v>8</v>
      </c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</sheetData>
  <mergeCells count="8">
    <mergeCell ref="A11:G11"/>
    <mergeCell ref="A6:G6"/>
    <mergeCell ref="A1:G1"/>
    <mergeCell ref="D3:G3"/>
    <mergeCell ref="A2:G2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9"/>
  <sheetViews>
    <sheetView zoomScale="71" zoomScaleNormal="71" workbookViewId="0">
      <selection activeCell="L28" sqref="L28"/>
    </sheetView>
  </sheetViews>
  <sheetFormatPr defaultRowHeight="15" x14ac:dyDescent="0.25"/>
  <cols>
    <col min="2" max="2" width="58.140625" customWidth="1"/>
  </cols>
  <sheetData>
    <row r="1" spans="1:34" ht="35.25" customHeight="1" x14ac:dyDescent="0.25">
      <c r="A1" s="84" t="s">
        <v>0</v>
      </c>
      <c r="B1" s="86" t="s">
        <v>27</v>
      </c>
      <c r="C1" s="78" t="s">
        <v>28</v>
      </c>
      <c r="D1" s="78"/>
      <c r="E1" s="78"/>
      <c r="F1" s="78"/>
      <c r="G1" s="79" t="s">
        <v>29</v>
      </c>
      <c r="H1" s="79"/>
      <c r="I1" s="79"/>
      <c r="J1" s="79"/>
      <c r="K1" s="80" t="s">
        <v>30</v>
      </c>
      <c r="L1" s="80"/>
      <c r="M1" s="80"/>
      <c r="N1" s="80"/>
      <c r="O1" s="79" t="s">
        <v>31</v>
      </c>
      <c r="P1" s="79"/>
      <c r="Q1" s="79"/>
      <c r="R1" s="79"/>
      <c r="S1" s="80" t="s">
        <v>39</v>
      </c>
      <c r="T1" s="80"/>
      <c r="U1" s="80"/>
      <c r="V1" s="80"/>
      <c r="W1" s="79" t="s">
        <v>32</v>
      </c>
      <c r="X1" s="79"/>
      <c r="Y1" s="79"/>
      <c r="Z1" s="79"/>
      <c r="AA1" s="80" t="s">
        <v>33</v>
      </c>
      <c r="AB1" s="80"/>
      <c r="AC1" s="80"/>
      <c r="AD1" s="80"/>
      <c r="AE1" s="79" t="s">
        <v>34</v>
      </c>
      <c r="AF1" s="79"/>
      <c r="AG1" s="79"/>
      <c r="AH1" s="93"/>
    </row>
    <row r="2" spans="1:34" x14ac:dyDescent="0.25">
      <c r="A2" s="85"/>
      <c r="B2" s="87"/>
      <c r="C2" s="19" t="s">
        <v>35</v>
      </c>
      <c r="D2" s="19" t="s">
        <v>36</v>
      </c>
      <c r="E2" s="19" t="s">
        <v>37</v>
      </c>
      <c r="F2" s="19" t="s">
        <v>38</v>
      </c>
      <c r="G2" s="23" t="s">
        <v>35</v>
      </c>
      <c r="H2" s="23" t="s">
        <v>36</v>
      </c>
      <c r="I2" s="23" t="s">
        <v>37</v>
      </c>
      <c r="J2" s="23" t="s">
        <v>38</v>
      </c>
      <c r="K2" s="20" t="s">
        <v>35</v>
      </c>
      <c r="L2" s="20" t="s">
        <v>36</v>
      </c>
      <c r="M2" s="20" t="s">
        <v>37</v>
      </c>
      <c r="N2" s="20" t="s">
        <v>38</v>
      </c>
      <c r="O2" s="23" t="s">
        <v>35</v>
      </c>
      <c r="P2" s="23" t="s">
        <v>36</v>
      </c>
      <c r="Q2" s="23" t="s">
        <v>37</v>
      </c>
      <c r="R2" s="23" t="s">
        <v>38</v>
      </c>
      <c r="S2" s="20" t="s">
        <v>40</v>
      </c>
      <c r="T2" s="20" t="s">
        <v>36</v>
      </c>
      <c r="U2" s="20" t="s">
        <v>37</v>
      </c>
      <c r="V2" s="20" t="s">
        <v>38</v>
      </c>
      <c r="W2" s="23" t="s">
        <v>35</v>
      </c>
      <c r="X2" s="23" t="s">
        <v>36</v>
      </c>
      <c r="Y2" s="23" t="s">
        <v>37</v>
      </c>
      <c r="Z2" s="23" t="s">
        <v>38</v>
      </c>
      <c r="AA2" s="20" t="s">
        <v>35</v>
      </c>
      <c r="AB2" s="20" t="s">
        <v>36</v>
      </c>
      <c r="AC2" s="20" t="s">
        <v>37</v>
      </c>
      <c r="AD2" s="20" t="s">
        <v>38</v>
      </c>
      <c r="AE2" s="23" t="s">
        <v>35</v>
      </c>
      <c r="AF2" s="23" t="s">
        <v>36</v>
      </c>
      <c r="AG2" s="23" t="s">
        <v>37</v>
      </c>
      <c r="AH2" s="24" t="s">
        <v>38</v>
      </c>
    </row>
    <row r="3" spans="1:34" ht="44.25" customHeight="1" x14ac:dyDescent="0.25">
      <c r="A3" s="9" t="s">
        <v>7</v>
      </c>
      <c r="B3" s="81" t="s">
        <v>41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3"/>
    </row>
    <row r="4" spans="1:34" x14ac:dyDescent="0.25">
      <c r="A4" s="74" t="s">
        <v>53</v>
      </c>
      <c r="B4" s="75"/>
      <c r="C4" s="75"/>
      <c r="D4" s="75"/>
      <c r="E4" s="75"/>
      <c r="F4" s="75"/>
      <c r="G4" s="76"/>
      <c r="H4" s="76"/>
      <c r="I4" s="76"/>
      <c r="J4" s="75"/>
      <c r="K4" s="76"/>
      <c r="L4" s="76"/>
      <c r="M4" s="76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7"/>
    </row>
    <row r="5" spans="1:34" x14ac:dyDescent="0.25">
      <c r="A5" s="14">
        <v>1</v>
      </c>
      <c r="B5" s="13" t="s">
        <v>10</v>
      </c>
      <c r="C5" s="21">
        <f t="shared" ref="C5:D7" si="0">SUM(G5,K5,O5,S5,W5,AA5,AE5)</f>
        <v>10</v>
      </c>
      <c r="D5" s="21">
        <f t="shared" si="0"/>
        <v>16</v>
      </c>
      <c r="E5" s="21">
        <f>-SUM(I5,M5,Q5,U5,Y5,AC5,AG5)</f>
        <v>0</v>
      </c>
      <c r="F5" s="41">
        <f>-SUM(J5,N5,R5,V5,Z5,AD5,AH5)</f>
        <v>0</v>
      </c>
      <c r="G5" s="52"/>
      <c r="H5" s="52">
        <v>7</v>
      </c>
      <c r="I5" s="52"/>
      <c r="J5" s="48"/>
      <c r="K5" s="53"/>
      <c r="L5" s="53"/>
      <c r="M5" s="53"/>
      <c r="N5" s="49"/>
      <c r="O5" s="25"/>
      <c r="P5" s="25"/>
      <c r="Q5" s="25"/>
      <c r="R5" s="25"/>
      <c r="S5" s="22">
        <v>10</v>
      </c>
      <c r="T5" s="22">
        <v>6</v>
      </c>
      <c r="U5" s="22"/>
      <c r="V5" s="22"/>
      <c r="W5" s="25"/>
      <c r="X5" s="25">
        <v>3</v>
      </c>
      <c r="Y5" s="25"/>
      <c r="Z5" s="25"/>
      <c r="AA5" s="22"/>
      <c r="AB5" s="22"/>
      <c r="AC5" s="22"/>
      <c r="AD5" s="22"/>
      <c r="AE5" s="25"/>
      <c r="AF5" s="25"/>
      <c r="AG5" s="25"/>
      <c r="AH5" s="26"/>
    </row>
    <row r="6" spans="1:34" x14ac:dyDescent="0.25">
      <c r="A6" s="14">
        <v>2</v>
      </c>
      <c r="B6" s="13" t="s">
        <v>12</v>
      </c>
      <c r="C6" s="21">
        <f t="shared" si="0"/>
        <v>10</v>
      </c>
      <c r="D6" s="21">
        <f t="shared" si="0"/>
        <v>4</v>
      </c>
      <c r="E6" s="21">
        <f>-SUM(I6,M6,Q6,U6,Y6,AC6,AG6)</f>
        <v>0</v>
      </c>
      <c r="F6" s="41">
        <f>SUM(J6,N6,R6,V6,Z6,AD6,AH6)</f>
        <v>3</v>
      </c>
      <c r="G6" s="52">
        <v>4</v>
      </c>
      <c r="H6" s="52">
        <v>2</v>
      </c>
      <c r="I6" s="52"/>
      <c r="J6" s="48"/>
      <c r="K6" s="53"/>
      <c r="L6" s="53"/>
      <c r="M6" s="53"/>
      <c r="N6" s="49"/>
      <c r="O6" s="25"/>
      <c r="P6" s="25"/>
      <c r="Q6" s="25"/>
      <c r="R6" s="25">
        <v>1</v>
      </c>
      <c r="S6" s="22">
        <v>6</v>
      </c>
      <c r="T6" s="22">
        <v>2</v>
      </c>
      <c r="U6" s="22"/>
      <c r="V6" s="22">
        <v>2</v>
      </c>
      <c r="W6" s="25"/>
      <c r="X6" s="25"/>
      <c r="Y6" s="25"/>
      <c r="Z6" s="25"/>
      <c r="AA6" s="22"/>
      <c r="AB6" s="22"/>
      <c r="AC6" s="22"/>
      <c r="AD6" s="22"/>
      <c r="AE6" s="25"/>
      <c r="AF6" s="25"/>
      <c r="AG6" s="25"/>
      <c r="AH6" s="26"/>
    </row>
    <row r="7" spans="1:34" x14ac:dyDescent="0.25">
      <c r="A7" s="14">
        <v>3</v>
      </c>
      <c r="B7" s="13" t="s">
        <v>42</v>
      </c>
      <c r="C7" s="21">
        <f t="shared" si="0"/>
        <v>8</v>
      </c>
      <c r="D7" s="21">
        <f t="shared" si="0"/>
        <v>7</v>
      </c>
      <c r="E7" s="21">
        <f>SUM(I7,M7,Q7,U7,Y7,AC7,AG7)</f>
        <v>0</v>
      </c>
      <c r="F7" s="41">
        <f>SUM(J7,N7,R7,V7,Z7,AD7,AH7)</f>
        <v>4</v>
      </c>
      <c r="G7" s="52"/>
      <c r="H7" s="52">
        <v>3</v>
      </c>
      <c r="I7" s="52"/>
      <c r="J7" s="48"/>
      <c r="K7" s="53"/>
      <c r="L7" s="53"/>
      <c r="M7" s="53"/>
      <c r="N7" s="49"/>
      <c r="O7" s="25">
        <v>1</v>
      </c>
      <c r="P7" s="25"/>
      <c r="Q7" s="25"/>
      <c r="R7" s="25">
        <v>2</v>
      </c>
      <c r="S7" s="22">
        <v>7</v>
      </c>
      <c r="T7" s="22">
        <v>4</v>
      </c>
      <c r="U7" s="22"/>
      <c r="V7" s="22">
        <v>2</v>
      </c>
      <c r="W7" s="25"/>
      <c r="X7" s="25"/>
      <c r="Y7" s="25"/>
      <c r="Z7" s="25"/>
      <c r="AA7" s="22"/>
      <c r="AB7" s="22"/>
      <c r="AC7" s="22"/>
      <c r="AD7" s="22"/>
      <c r="AE7" s="25"/>
      <c r="AF7" s="25"/>
      <c r="AG7" s="25"/>
      <c r="AH7" s="26"/>
    </row>
    <row r="8" spans="1:34" x14ac:dyDescent="0.25">
      <c r="A8" s="15">
        <v>1.1000000000000001</v>
      </c>
      <c r="B8" s="17" t="s">
        <v>43</v>
      </c>
      <c r="C8" s="21">
        <f>SUM(C5,C6,C7)</f>
        <v>28</v>
      </c>
      <c r="D8" s="21">
        <f>SUM(D5,D6,D7)</f>
        <v>27</v>
      </c>
      <c r="E8" s="21">
        <f>SUM(E5,E6,E7)</f>
        <v>0</v>
      </c>
      <c r="F8" s="21">
        <f>SUM(F5,F6,F7)</f>
        <v>7</v>
      </c>
      <c r="G8" s="47">
        <f t="shared" ref="G8:AH8" si="1">SUM(G5:G7)</f>
        <v>4</v>
      </c>
      <c r="H8" s="47">
        <f t="shared" si="1"/>
        <v>12</v>
      </c>
      <c r="I8" s="47">
        <f t="shared" si="1"/>
        <v>0</v>
      </c>
      <c r="J8" s="25">
        <f t="shared" si="1"/>
        <v>0</v>
      </c>
      <c r="K8" s="50">
        <f t="shared" si="1"/>
        <v>0</v>
      </c>
      <c r="L8" s="50">
        <f t="shared" si="1"/>
        <v>0</v>
      </c>
      <c r="M8" s="50">
        <f t="shared" si="1"/>
        <v>0</v>
      </c>
      <c r="N8" s="22">
        <f t="shared" si="1"/>
        <v>0</v>
      </c>
      <c r="O8" s="25">
        <f t="shared" si="1"/>
        <v>1</v>
      </c>
      <c r="P8" s="25">
        <f t="shared" si="1"/>
        <v>0</v>
      </c>
      <c r="Q8" s="25">
        <f t="shared" si="1"/>
        <v>0</v>
      </c>
      <c r="R8" s="25">
        <f t="shared" si="1"/>
        <v>3</v>
      </c>
      <c r="S8" s="22">
        <f>SUM(S5:S7)</f>
        <v>23</v>
      </c>
      <c r="T8" s="22">
        <f>SUM(T5:T7)</f>
        <v>12</v>
      </c>
      <c r="U8" s="22">
        <f>SUM(U5:U7)</f>
        <v>0</v>
      </c>
      <c r="V8" s="22">
        <f>SUM(V5:V7)</f>
        <v>4</v>
      </c>
      <c r="W8" s="25">
        <f t="shared" si="1"/>
        <v>0</v>
      </c>
      <c r="X8" s="25">
        <f t="shared" si="1"/>
        <v>3</v>
      </c>
      <c r="Y8" s="25">
        <f t="shared" si="1"/>
        <v>0</v>
      </c>
      <c r="Z8" s="25">
        <f t="shared" si="1"/>
        <v>0</v>
      </c>
      <c r="AA8" s="22">
        <f t="shared" si="1"/>
        <v>0</v>
      </c>
      <c r="AB8" s="22">
        <f t="shared" si="1"/>
        <v>0</v>
      </c>
      <c r="AC8" s="22">
        <f t="shared" si="1"/>
        <v>0</v>
      </c>
      <c r="AD8" s="22">
        <f t="shared" si="1"/>
        <v>0</v>
      </c>
      <c r="AE8" s="25">
        <f t="shared" si="1"/>
        <v>0</v>
      </c>
      <c r="AF8" s="25">
        <f t="shared" si="1"/>
        <v>0</v>
      </c>
      <c r="AG8" s="25">
        <f t="shared" si="1"/>
        <v>0</v>
      </c>
      <c r="AH8" s="26">
        <f t="shared" si="1"/>
        <v>0</v>
      </c>
    </row>
    <row r="9" spans="1:34" x14ac:dyDescent="0.25">
      <c r="A9" s="15">
        <v>1.2</v>
      </c>
      <c r="B9" s="17" t="s">
        <v>44</v>
      </c>
      <c r="C9" s="88">
        <f>SUM(C8:F8)</f>
        <v>62</v>
      </c>
      <c r="D9" s="89"/>
      <c r="E9" s="89"/>
      <c r="F9" s="90"/>
      <c r="G9" s="91">
        <f>SUM(G8:J8)</f>
        <v>16</v>
      </c>
      <c r="H9" s="89"/>
      <c r="I9" s="89"/>
      <c r="J9" s="90"/>
      <c r="K9" s="92">
        <f>SUM(K8:N8)</f>
        <v>0</v>
      </c>
      <c r="L9" s="89"/>
      <c r="M9" s="89"/>
      <c r="N9" s="90"/>
      <c r="O9" s="91">
        <f>SUM(O8:R8)</f>
        <v>4</v>
      </c>
      <c r="P9" s="89"/>
      <c r="Q9" s="89"/>
      <c r="R9" s="90"/>
      <c r="S9" s="92">
        <f>SUM(S8:V8)</f>
        <v>39</v>
      </c>
      <c r="T9" s="89"/>
      <c r="U9" s="89"/>
      <c r="V9" s="90"/>
      <c r="W9" s="91">
        <f>SUM(W8:Z8)</f>
        <v>3</v>
      </c>
      <c r="X9" s="89"/>
      <c r="Y9" s="89"/>
      <c r="Z9" s="90"/>
      <c r="AA9" s="92">
        <f>SUM(AA8:AD8)</f>
        <v>0</v>
      </c>
      <c r="AB9" s="89"/>
      <c r="AC9" s="89"/>
      <c r="AD9" s="90"/>
      <c r="AE9" s="91">
        <f>SUM(AE8:AH8)</f>
        <v>0</v>
      </c>
      <c r="AF9" s="89"/>
      <c r="AG9" s="89"/>
      <c r="AH9" s="94"/>
    </row>
    <row r="10" spans="1:34" x14ac:dyDescent="0.25">
      <c r="A10" s="14" t="s">
        <v>13</v>
      </c>
      <c r="B10" s="81" t="s">
        <v>14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7"/>
    </row>
    <row r="11" spans="1:34" x14ac:dyDescent="0.25">
      <c r="A11" s="74" t="s">
        <v>15</v>
      </c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9"/>
    </row>
    <row r="12" spans="1:34" ht="48.75" x14ac:dyDescent="0.25">
      <c r="A12" s="14">
        <v>1</v>
      </c>
      <c r="B12" s="13" t="s">
        <v>45</v>
      </c>
      <c r="C12" s="21">
        <f t="shared" ref="C12:F16" si="2">SUM(G12,K12,O12,S12,W12,AA12,AE12)</f>
        <v>7</v>
      </c>
      <c r="D12" s="21">
        <f t="shared" si="2"/>
        <v>12</v>
      </c>
      <c r="E12" s="21">
        <f t="shared" si="2"/>
        <v>3</v>
      </c>
      <c r="F12" s="21">
        <f t="shared" si="2"/>
        <v>0</v>
      </c>
      <c r="G12" s="25">
        <v>1</v>
      </c>
      <c r="H12" s="25">
        <v>4</v>
      </c>
      <c r="I12" s="25"/>
      <c r="J12" s="25"/>
      <c r="K12" s="22"/>
      <c r="L12" s="22"/>
      <c r="M12" s="22"/>
      <c r="N12" s="22"/>
      <c r="O12" s="25">
        <v>1</v>
      </c>
      <c r="P12" s="25">
        <v>3</v>
      </c>
      <c r="Q12" s="25">
        <v>2</v>
      </c>
      <c r="R12" s="25"/>
      <c r="S12" s="22">
        <v>2</v>
      </c>
      <c r="T12" s="22">
        <v>3</v>
      </c>
      <c r="U12" s="22">
        <v>1</v>
      </c>
      <c r="V12" s="22"/>
      <c r="W12" s="25">
        <v>1</v>
      </c>
      <c r="X12" s="25"/>
      <c r="Y12" s="25"/>
      <c r="Z12" s="25"/>
      <c r="AA12" s="22">
        <v>2</v>
      </c>
      <c r="AB12" s="22">
        <v>2</v>
      </c>
      <c r="AC12" s="22"/>
      <c r="AD12" s="22"/>
      <c r="AE12" s="25"/>
      <c r="AF12" s="25"/>
      <c r="AG12" s="25"/>
      <c r="AH12" s="26"/>
    </row>
    <row r="13" spans="1:34" ht="24.75" x14ac:dyDescent="0.25">
      <c r="A13" s="14">
        <v>2</v>
      </c>
      <c r="B13" s="13" t="s">
        <v>17</v>
      </c>
      <c r="C13" s="21">
        <f t="shared" si="2"/>
        <v>2</v>
      </c>
      <c r="D13" s="21">
        <f t="shared" si="2"/>
        <v>1</v>
      </c>
      <c r="E13" s="21">
        <f t="shared" si="2"/>
        <v>0</v>
      </c>
      <c r="F13" s="21">
        <f t="shared" si="2"/>
        <v>0</v>
      </c>
      <c r="G13" s="25">
        <v>1</v>
      </c>
      <c r="H13" s="25">
        <v>1</v>
      </c>
      <c r="I13" s="25"/>
      <c r="J13" s="25"/>
      <c r="K13" s="22">
        <v>1</v>
      </c>
      <c r="L13" s="22"/>
      <c r="M13" s="22"/>
      <c r="N13" s="22"/>
      <c r="O13" s="25"/>
      <c r="P13" s="25"/>
      <c r="Q13" s="25"/>
      <c r="R13" s="25"/>
      <c r="S13" s="22"/>
      <c r="T13" s="22"/>
      <c r="U13" s="22"/>
      <c r="V13" s="22"/>
      <c r="W13" s="25"/>
      <c r="X13" s="25"/>
      <c r="Y13" s="25"/>
      <c r="Z13" s="25"/>
      <c r="AA13" s="22"/>
      <c r="AB13" s="22"/>
      <c r="AC13" s="22"/>
      <c r="AD13" s="22"/>
      <c r="AE13" s="25"/>
      <c r="AF13" s="25"/>
      <c r="AG13" s="25"/>
      <c r="AH13" s="26"/>
    </row>
    <row r="14" spans="1:34" ht="24.75" x14ac:dyDescent="0.25">
      <c r="A14" s="14">
        <v>3</v>
      </c>
      <c r="B14" s="13" t="s">
        <v>18</v>
      </c>
      <c r="C14" s="21">
        <f t="shared" si="2"/>
        <v>2</v>
      </c>
      <c r="D14" s="21">
        <f t="shared" si="2"/>
        <v>1</v>
      </c>
      <c r="E14" s="21">
        <f t="shared" si="2"/>
        <v>3</v>
      </c>
      <c r="F14" s="21">
        <f t="shared" si="2"/>
        <v>0</v>
      </c>
      <c r="G14" s="25"/>
      <c r="H14" s="25">
        <v>1</v>
      </c>
      <c r="I14" s="25"/>
      <c r="J14" s="25"/>
      <c r="K14" s="22"/>
      <c r="L14" s="22"/>
      <c r="M14" s="22"/>
      <c r="N14" s="22"/>
      <c r="O14" s="25">
        <v>1</v>
      </c>
      <c r="P14" s="25"/>
      <c r="Q14" s="25">
        <v>2</v>
      </c>
      <c r="R14" s="25"/>
      <c r="S14" s="22">
        <v>1</v>
      </c>
      <c r="T14" s="22"/>
      <c r="U14" s="22">
        <v>1</v>
      </c>
      <c r="V14" s="22"/>
      <c r="W14" s="25"/>
      <c r="X14" s="25"/>
      <c r="Y14" s="25"/>
      <c r="Z14" s="25"/>
      <c r="AA14" s="22"/>
      <c r="AB14" s="22"/>
      <c r="AC14" s="22"/>
      <c r="AD14" s="22"/>
      <c r="AE14" s="25"/>
      <c r="AF14" s="25"/>
      <c r="AG14" s="25"/>
      <c r="AH14" s="26"/>
    </row>
    <row r="15" spans="1:34" ht="24.75" x14ac:dyDescent="0.25">
      <c r="A15" s="14">
        <v>4</v>
      </c>
      <c r="B15" s="13" t="s">
        <v>19</v>
      </c>
      <c r="C15" s="21">
        <f t="shared" si="2"/>
        <v>0</v>
      </c>
      <c r="D15" s="21">
        <f t="shared" si="2"/>
        <v>4</v>
      </c>
      <c r="E15" s="21">
        <f t="shared" si="2"/>
        <v>0</v>
      </c>
      <c r="F15" s="21">
        <f t="shared" si="2"/>
        <v>1</v>
      </c>
      <c r="G15" s="25"/>
      <c r="H15" s="25">
        <v>1</v>
      </c>
      <c r="I15" s="25"/>
      <c r="J15" s="25"/>
      <c r="K15" s="22"/>
      <c r="L15" s="22">
        <v>1</v>
      </c>
      <c r="M15" s="22"/>
      <c r="N15" s="22"/>
      <c r="O15" s="25"/>
      <c r="P15" s="25"/>
      <c r="Q15" s="25"/>
      <c r="R15" s="25"/>
      <c r="S15" s="22"/>
      <c r="T15" s="22">
        <v>1</v>
      </c>
      <c r="U15" s="22"/>
      <c r="V15" s="22">
        <v>1</v>
      </c>
      <c r="W15" s="25"/>
      <c r="X15" s="25"/>
      <c r="Y15" s="25"/>
      <c r="Z15" s="25"/>
      <c r="AA15" s="22"/>
      <c r="AB15" s="22">
        <v>1</v>
      </c>
      <c r="AC15" s="22"/>
      <c r="AD15" s="22"/>
      <c r="AE15" s="25"/>
      <c r="AF15" s="25"/>
      <c r="AG15" s="25"/>
      <c r="AH15" s="26"/>
    </row>
    <row r="16" spans="1:34" ht="36.75" x14ac:dyDescent="0.25">
      <c r="A16" s="14">
        <v>5</v>
      </c>
      <c r="B16" s="13" t="s">
        <v>20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5"/>
      <c r="H16" s="25"/>
      <c r="I16" s="25"/>
      <c r="J16" s="25"/>
      <c r="K16" s="22"/>
      <c r="L16" s="22"/>
      <c r="M16" s="22"/>
      <c r="N16" s="22"/>
      <c r="O16" s="25"/>
      <c r="P16" s="25"/>
      <c r="Q16" s="25"/>
      <c r="R16" s="25"/>
      <c r="S16" s="22"/>
      <c r="T16" s="22"/>
      <c r="U16" s="22"/>
      <c r="V16" s="22"/>
      <c r="W16" s="25"/>
      <c r="X16" s="25"/>
      <c r="Y16" s="25"/>
      <c r="Z16" s="25"/>
      <c r="AA16" s="22"/>
      <c r="AB16" s="22"/>
      <c r="AC16" s="22"/>
      <c r="AD16" s="22"/>
      <c r="AE16" s="25"/>
      <c r="AF16" s="25"/>
      <c r="AG16" s="25"/>
      <c r="AH16" s="26"/>
    </row>
    <row r="17" spans="1:34" x14ac:dyDescent="0.25">
      <c r="A17" s="14" t="s">
        <v>46</v>
      </c>
      <c r="B17" s="17" t="s">
        <v>43</v>
      </c>
      <c r="C17" s="21">
        <f t="shared" ref="C17:AH17" si="3">SUM(C12:C16)</f>
        <v>11</v>
      </c>
      <c r="D17" s="21">
        <f t="shared" si="3"/>
        <v>18</v>
      </c>
      <c r="E17" s="21">
        <f t="shared" si="3"/>
        <v>6</v>
      </c>
      <c r="F17" s="21">
        <f t="shared" si="3"/>
        <v>1</v>
      </c>
      <c r="G17" s="25">
        <f t="shared" si="3"/>
        <v>2</v>
      </c>
      <c r="H17" s="25">
        <f t="shared" si="3"/>
        <v>7</v>
      </c>
      <c r="I17" s="25">
        <f t="shared" si="3"/>
        <v>0</v>
      </c>
      <c r="J17" s="25">
        <f t="shared" si="3"/>
        <v>0</v>
      </c>
      <c r="K17" s="22">
        <f t="shared" si="3"/>
        <v>1</v>
      </c>
      <c r="L17" s="22">
        <f t="shared" si="3"/>
        <v>1</v>
      </c>
      <c r="M17" s="22">
        <f t="shared" si="3"/>
        <v>0</v>
      </c>
      <c r="N17" s="22">
        <f t="shared" si="3"/>
        <v>0</v>
      </c>
      <c r="O17" s="25">
        <f t="shared" si="3"/>
        <v>2</v>
      </c>
      <c r="P17" s="25">
        <f t="shared" si="3"/>
        <v>3</v>
      </c>
      <c r="Q17" s="25">
        <f t="shared" si="3"/>
        <v>4</v>
      </c>
      <c r="R17" s="25">
        <f t="shared" si="3"/>
        <v>0</v>
      </c>
      <c r="S17" s="22">
        <f t="shared" si="3"/>
        <v>3</v>
      </c>
      <c r="T17" s="22">
        <f t="shared" si="3"/>
        <v>4</v>
      </c>
      <c r="U17" s="22">
        <f t="shared" si="3"/>
        <v>2</v>
      </c>
      <c r="V17" s="22">
        <f t="shared" si="3"/>
        <v>1</v>
      </c>
      <c r="W17" s="25">
        <f t="shared" si="3"/>
        <v>1</v>
      </c>
      <c r="X17" s="25">
        <f t="shared" si="3"/>
        <v>0</v>
      </c>
      <c r="Y17" s="25">
        <f t="shared" si="3"/>
        <v>0</v>
      </c>
      <c r="Z17" s="25">
        <f t="shared" si="3"/>
        <v>0</v>
      </c>
      <c r="AA17" s="22">
        <f t="shared" si="3"/>
        <v>2</v>
      </c>
      <c r="AB17" s="22">
        <f t="shared" si="3"/>
        <v>3</v>
      </c>
      <c r="AC17" s="22">
        <f t="shared" si="3"/>
        <v>0</v>
      </c>
      <c r="AD17" s="22">
        <f t="shared" si="3"/>
        <v>0</v>
      </c>
      <c r="AE17" s="25">
        <f t="shared" si="3"/>
        <v>0</v>
      </c>
      <c r="AF17" s="25">
        <f t="shared" si="3"/>
        <v>0</v>
      </c>
      <c r="AG17" s="25">
        <f t="shared" si="3"/>
        <v>0</v>
      </c>
      <c r="AH17" s="26">
        <f t="shared" si="3"/>
        <v>0</v>
      </c>
    </row>
    <row r="18" spans="1:34" x14ac:dyDescent="0.25">
      <c r="A18" s="14" t="s">
        <v>47</v>
      </c>
      <c r="B18" s="17" t="s">
        <v>48</v>
      </c>
      <c r="C18" s="95">
        <f>SUM(C17:F17)</f>
        <v>36</v>
      </c>
      <c r="D18" s="89"/>
      <c r="E18" s="89"/>
      <c r="F18" s="90"/>
      <c r="G18" s="96">
        <f>SUM(G17:J17)</f>
        <v>9</v>
      </c>
      <c r="H18" s="89"/>
      <c r="I18" s="89"/>
      <c r="J18" s="90"/>
      <c r="K18" s="97">
        <f>SUM(K17:N17)</f>
        <v>2</v>
      </c>
      <c r="L18" s="89"/>
      <c r="M18" s="89"/>
      <c r="N18" s="90"/>
      <c r="O18" s="96">
        <f>SUM(O17:R17)</f>
        <v>9</v>
      </c>
      <c r="P18" s="89"/>
      <c r="Q18" s="89"/>
      <c r="R18" s="90"/>
      <c r="S18" s="97">
        <f>SUM(S17:V17)</f>
        <v>10</v>
      </c>
      <c r="T18" s="89"/>
      <c r="U18" s="89"/>
      <c r="V18" s="90"/>
      <c r="W18" s="96">
        <f>SUM(W17:Z17)</f>
        <v>1</v>
      </c>
      <c r="X18" s="89"/>
      <c r="Y18" s="89"/>
      <c r="Z18" s="90"/>
      <c r="AA18" s="97">
        <f>SUM(AA17:AD17)</f>
        <v>5</v>
      </c>
      <c r="AB18" s="89"/>
      <c r="AC18" s="89"/>
      <c r="AD18" s="90"/>
      <c r="AE18" s="96">
        <f>SUM(AE17:AH17)</f>
        <v>0</v>
      </c>
      <c r="AF18" s="89"/>
      <c r="AG18" s="89"/>
      <c r="AH18" s="94"/>
    </row>
    <row r="19" spans="1:34" x14ac:dyDescent="0.25">
      <c r="A19" s="14" t="s">
        <v>21</v>
      </c>
      <c r="B19" s="81" t="s">
        <v>22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7"/>
    </row>
    <row r="20" spans="1:34" x14ac:dyDescent="0.25">
      <c r="A20" s="14" t="s">
        <v>49</v>
      </c>
      <c r="B20" s="17" t="s">
        <v>43</v>
      </c>
      <c r="C20" s="21">
        <v>1</v>
      </c>
      <c r="D20" s="21"/>
      <c r="E20" s="21"/>
      <c r="F20" s="21"/>
      <c r="G20" s="25">
        <v>1</v>
      </c>
      <c r="H20" s="25"/>
      <c r="I20" s="25"/>
      <c r="J20" s="25"/>
      <c r="K20" s="22"/>
      <c r="L20" s="22"/>
      <c r="M20" s="22"/>
      <c r="N20" s="22"/>
      <c r="O20" s="25"/>
      <c r="P20" s="25"/>
      <c r="Q20" s="25"/>
      <c r="R20" s="25"/>
      <c r="S20" s="22"/>
      <c r="T20" s="22"/>
      <c r="U20" s="22"/>
      <c r="V20" s="22"/>
      <c r="W20" s="25"/>
      <c r="X20" s="25"/>
      <c r="Y20" s="25"/>
      <c r="Z20" s="25"/>
      <c r="AA20" s="22"/>
      <c r="AB20" s="22"/>
      <c r="AC20" s="22"/>
      <c r="AD20" s="22"/>
      <c r="AE20" s="25"/>
      <c r="AF20" s="25"/>
      <c r="AG20" s="25"/>
      <c r="AH20" s="26"/>
    </row>
    <row r="21" spans="1:34" x14ac:dyDescent="0.25">
      <c r="A21" s="14" t="s">
        <v>50</v>
      </c>
      <c r="B21" s="17" t="s">
        <v>51</v>
      </c>
      <c r="C21" s="95">
        <f>SUM(C20:F20)</f>
        <v>1</v>
      </c>
      <c r="D21" s="89"/>
      <c r="E21" s="89"/>
      <c r="F21" s="90"/>
      <c r="G21" s="96">
        <f>SUM(G20:J20)</f>
        <v>1</v>
      </c>
      <c r="H21" s="89"/>
      <c r="I21" s="89"/>
      <c r="J21" s="90"/>
      <c r="K21" s="97">
        <f>SUM(K20:N20)</f>
        <v>0</v>
      </c>
      <c r="L21" s="89"/>
      <c r="M21" s="89"/>
      <c r="N21" s="90"/>
      <c r="O21" s="96">
        <f>SUM(O20:R20)</f>
        <v>0</v>
      </c>
      <c r="P21" s="89"/>
      <c r="Q21" s="89"/>
      <c r="R21" s="90"/>
      <c r="S21" s="97">
        <f>SUM(S20:V20)</f>
        <v>0</v>
      </c>
      <c r="T21" s="89"/>
      <c r="U21" s="89"/>
      <c r="V21" s="90"/>
      <c r="W21" s="96">
        <f>SUM(W20:Z20)</f>
        <v>0</v>
      </c>
      <c r="X21" s="89"/>
      <c r="Y21" s="89"/>
      <c r="Z21" s="90"/>
      <c r="AA21" s="97">
        <f>SUM(AA20:AD20)</f>
        <v>0</v>
      </c>
      <c r="AB21" s="89"/>
      <c r="AC21" s="89"/>
      <c r="AD21" s="90"/>
      <c r="AE21" s="96">
        <f>SUM(AE20:AH20)</f>
        <v>0</v>
      </c>
      <c r="AF21" s="89"/>
      <c r="AG21" s="89"/>
      <c r="AH21" s="94"/>
    </row>
    <row r="22" spans="1:34" ht="24.75" x14ac:dyDescent="0.25">
      <c r="A22" s="14" t="s">
        <v>23</v>
      </c>
      <c r="B22" s="17" t="s">
        <v>52</v>
      </c>
      <c r="C22" s="21">
        <f t="shared" ref="C22:F22" si="4">SUM(C8,C17,C20)</f>
        <v>40</v>
      </c>
      <c r="D22" s="21">
        <f t="shared" si="4"/>
        <v>45</v>
      </c>
      <c r="E22" s="21">
        <f t="shared" si="4"/>
        <v>6</v>
      </c>
      <c r="F22" s="21">
        <f t="shared" si="4"/>
        <v>8</v>
      </c>
      <c r="G22" s="25"/>
      <c r="H22" s="25"/>
      <c r="I22" s="25"/>
      <c r="J22" s="25"/>
      <c r="K22" s="22"/>
      <c r="L22" s="22"/>
      <c r="M22" s="22"/>
      <c r="N22" s="22"/>
      <c r="O22" s="25"/>
      <c r="P22" s="25"/>
      <c r="Q22" s="25"/>
      <c r="R22" s="25"/>
      <c r="S22" s="22"/>
      <c r="T22" s="22"/>
      <c r="U22" s="22"/>
      <c r="V22" s="22"/>
      <c r="W22" s="25"/>
      <c r="X22" s="25"/>
      <c r="Y22" s="25"/>
      <c r="Z22" s="25"/>
      <c r="AA22" s="22"/>
      <c r="AB22" s="22"/>
      <c r="AC22" s="22"/>
      <c r="AD22" s="22"/>
      <c r="AE22" s="25"/>
      <c r="AF22" s="25"/>
      <c r="AG22" s="25"/>
      <c r="AH22" s="26"/>
    </row>
    <row r="23" spans="1:34" ht="15.75" thickBot="1" x14ac:dyDescent="0.3">
      <c r="A23" s="16" t="s">
        <v>54</v>
      </c>
      <c r="B23" s="18" t="s">
        <v>55</v>
      </c>
      <c r="C23" s="105">
        <f>SUM(C9,C18,C21)</f>
        <v>99</v>
      </c>
      <c r="D23" s="101"/>
      <c r="E23" s="101"/>
      <c r="F23" s="102"/>
      <c r="G23" s="103">
        <f>SUM(G9,G18,G21)</f>
        <v>26</v>
      </c>
      <c r="H23" s="101"/>
      <c r="I23" s="101"/>
      <c r="J23" s="102"/>
      <c r="K23" s="100">
        <f>SUM(K9,K18,K21)</f>
        <v>2</v>
      </c>
      <c r="L23" s="101"/>
      <c r="M23" s="101"/>
      <c r="N23" s="102"/>
      <c r="O23" s="103">
        <f>SUM(O9,O18,O21)</f>
        <v>13</v>
      </c>
      <c r="P23" s="101"/>
      <c r="Q23" s="101"/>
      <c r="R23" s="102"/>
      <c r="S23" s="100">
        <f>SUM(S9,S18,S21)</f>
        <v>49</v>
      </c>
      <c r="T23" s="101"/>
      <c r="U23" s="101"/>
      <c r="V23" s="102"/>
      <c r="W23" s="103">
        <f>SUM(W9,W18,W21)</f>
        <v>4</v>
      </c>
      <c r="X23" s="101"/>
      <c r="Y23" s="101"/>
      <c r="Z23" s="102"/>
      <c r="AA23" s="100">
        <f>SUM(AA9,AA18,AA21)</f>
        <v>5</v>
      </c>
      <c r="AB23" s="101"/>
      <c r="AC23" s="101"/>
      <c r="AD23" s="102"/>
      <c r="AE23" s="103">
        <f>SUM(AE9,AE18,AE21)</f>
        <v>0</v>
      </c>
      <c r="AF23" s="101"/>
      <c r="AG23" s="101"/>
      <c r="AH23" s="104"/>
    </row>
    <row r="24" spans="1:34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</row>
    <row r="25" spans="1:34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</row>
    <row r="26" spans="1:34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</row>
    <row r="27" spans="1:34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</row>
    <row r="29" spans="1:34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</row>
    <row r="31" spans="1:34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</row>
    <row r="32" spans="1:34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</row>
    <row r="33" spans="1:34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</row>
    <row r="34" spans="1:34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</row>
    <row r="35" spans="1:34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</row>
    <row r="36" spans="1:34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</row>
    <row r="37" spans="1:34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</row>
    <row r="38" spans="1:34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</row>
    <row r="39" spans="1:34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</row>
    <row r="40" spans="1:34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</row>
    <row r="41" spans="1:34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</row>
    <row r="42" spans="1:34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</row>
    <row r="43" spans="1:34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</row>
    <row r="44" spans="1:34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</row>
    <row r="45" spans="1:34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</row>
    <row r="46" spans="1:34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</row>
    <row r="47" spans="1:34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</row>
    <row r="48" spans="1:34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</row>
    <row r="49" spans="1:34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</row>
    <row r="50" spans="1:34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</row>
    <row r="51" spans="1:34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</row>
    <row r="52" spans="1:34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</row>
    <row r="53" spans="1:34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</row>
    <row r="54" spans="1:34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</row>
    <row r="55" spans="1:34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</row>
    <row r="56" spans="1:3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</row>
    <row r="57" spans="1:34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</row>
    <row r="58" spans="1:34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</row>
    <row r="59" spans="1:34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</row>
    <row r="60" spans="1:34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</row>
    <row r="61" spans="1:34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</row>
    <row r="62" spans="1:34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</row>
    <row r="63" spans="1:34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</row>
    <row r="64" spans="1:34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</row>
    <row r="65" spans="1:34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</row>
    <row r="66" spans="1:34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</row>
    <row r="67" spans="1:34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</row>
    <row r="68" spans="1:34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</row>
    <row r="69" spans="1:34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</row>
    <row r="70" spans="1:34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</row>
    <row r="71" spans="1:34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</row>
    <row r="72" spans="1:34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</row>
    <row r="73" spans="1:34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1:34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  <row r="75" spans="1:34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</row>
    <row r="76" spans="1:34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</row>
    <row r="77" spans="1:34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</row>
    <row r="78" spans="1:34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</row>
    <row r="79" spans="1:34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</row>
    <row r="80" spans="1:34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</row>
    <row r="81" spans="1:34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</row>
    <row r="82" spans="1:34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</row>
    <row r="83" spans="1:34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</row>
    <row r="84" spans="1:34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</row>
    <row r="85" spans="1:34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</row>
    <row r="86" spans="1:34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</row>
    <row r="87" spans="1:34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</row>
    <row r="88" spans="1:34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</row>
    <row r="89" spans="1:34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</row>
  </sheetData>
  <mergeCells count="47">
    <mergeCell ref="O23:R23"/>
    <mergeCell ref="K23:N23"/>
    <mergeCell ref="G23:J23"/>
    <mergeCell ref="C23:F23"/>
    <mergeCell ref="C21:F21"/>
    <mergeCell ref="G21:J21"/>
    <mergeCell ref="K21:N21"/>
    <mergeCell ref="O21:R21"/>
    <mergeCell ref="S23:V23"/>
    <mergeCell ref="S21:V21"/>
    <mergeCell ref="W21:Z21"/>
    <mergeCell ref="AA21:AD21"/>
    <mergeCell ref="AE21:AH21"/>
    <mergeCell ref="AE23:AH23"/>
    <mergeCell ref="AA23:AD23"/>
    <mergeCell ref="W23:Z23"/>
    <mergeCell ref="K18:N18"/>
    <mergeCell ref="O18:R18"/>
    <mergeCell ref="S18:V18"/>
    <mergeCell ref="W18:Z18"/>
    <mergeCell ref="A11:AH11"/>
    <mergeCell ref="AA18:AD18"/>
    <mergeCell ref="AE18:AH18"/>
    <mergeCell ref="B10:AH10"/>
    <mergeCell ref="B19:AH19"/>
    <mergeCell ref="A1:A2"/>
    <mergeCell ref="B1:B2"/>
    <mergeCell ref="C9:F9"/>
    <mergeCell ref="G9:J9"/>
    <mergeCell ref="K9:N9"/>
    <mergeCell ref="O9:R9"/>
    <mergeCell ref="AA1:AD1"/>
    <mergeCell ref="AE1:AH1"/>
    <mergeCell ref="S9:V9"/>
    <mergeCell ref="W9:Z9"/>
    <mergeCell ref="AA9:AD9"/>
    <mergeCell ref="AE9:AH9"/>
    <mergeCell ref="C18:F18"/>
    <mergeCell ref="G18:J18"/>
    <mergeCell ref="A4:AH4"/>
    <mergeCell ref="C1:F1"/>
    <mergeCell ref="G1:J1"/>
    <mergeCell ref="K1:N1"/>
    <mergeCell ref="O1:R1"/>
    <mergeCell ref="S1:V1"/>
    <mergeCell ref="W1:Z1"/>
    <mergeCell ref="B3:AH3"/>
  </mergeCells>
  <pageMargins left="0.7" right="0.7" top="0.75" bottom="0.75" header="0.3" footer="0.3"/>
  <pageSetup paperSize="9" orientation="portrait" r:id="rId1"/>
  <ignoredErrors>
    <ignoredError sqref="E6" formula="1"/>
    <ignoredError sqref="C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FD62C-B3CB-435E-893B-44C47B840331}">
  <dimension ref="A1:AR28"/>
  <sheetViews>
    <sheetView tabSelected="1" workbookViewId="0">
      <selection sqref="A1:AR28"/>
    </sheetView>
  </sheetViews>
  <sheetFormatPr defaultRowHeight="15" x14ac:dyDescent="0.25"/>
  <sheetData>
    <row r="1" spans="1:44" x14ac:dyDescent="0.25">
      <c r="A1" s="109" t="s">
        <v>56</v>
      </c>
      <c r="B1" s="110" t="s">
        <v>73</v>
      </c>
      <c r="C1" s="111" t="s">
        <v>57</v>
      </c>
      <c r="D1" s="112"/>
      <c r="E1" s="112"/>
      <c r="F1" s="112"/>
      <c r="G1" s="112"/>
      <c r="H1" s="113"/>
      <c r="I1" s="114" t="s">
        <v>58</v>
      </c>
      <c r="J1" s="115"/>
      <c r="K1" s="115"/>
      <c r="L1" s="115"/>
      <c r="M1" s="115"/>
      <c r="N1" s="116"/>
      <c r="O1" s="117" t="s">
        <v>59</v>
      </c>
      <c r="P1" s="118"/>
      <c r="Q1" s="118"/>
      <c r="R1" s="118"/>
      <c r="S1" s="118"/>
      <c r="T1" s="119"/>
      <c r="U1" s="114" t="s">
        <v>60</v>
      </c>
      <c r="V1" s="115"/>
      <c r="W1" s="115"/>
      <c r="X1" s="115"/>
      <c r="Y1" s="115"/>
      <c r="Z1" s="116"/>
      <c r="AA1" s="117" t="s">
        <v>64</v>
      </c>
      <c r="AB1" s="118"/>
      <c r="AC1" s="118"/>
      <c r="AD1" s="118"/>
      <c r="AE1" s="118"/>
      <c r="AF1" s="119"/>
      <c r="AG1" s="120" t="s">
        <v>62</v>
      </c>
      <c r="AH1" s="121"/>
      <c r="AI1" s="121"/>
      <c r="AJ1" s="121"/>
      <c r="AK1" s="121"/>
      <c r="AL1" s="122"/>
      <c r="AM1" s="123" t="s">
        <v>63</v>
      </c>
      <c r="AN1" s="124"/>
      <c r="AO1" s="124"/>
      <c r="AP1" s="124"/>
      <c r="AQ1" s="124"/>
      <c r="AR1" s="125"/>
    </row>
    <row r="2" spans="1:44" x14ac:dyDescent="0.25">
      <c r="A2" s="126"/>
      <c r="B2" s="73"/>
      <c r="C2" s="27" t="s">
        <v>61</v>
      </c>
      <c r="D2" s="27" t="s">
        <v>74</v>
      </c>
      <c r="E2" s="40">
        <v>2014</v>
      </c>
      <c r="F2" s="37">
        <v>2015</v>
      </c>
      <c r="G2" s="28">
        <v>2016</v>
      </c>
      <c r="H2" s="127">
        <v>2017</v>
      </c>
      <c r="I2" s="27" t="s">
        <v>61</v>
      </c>
      <c r="J2" s="27" t="s">
        <v>74</v>
      </c>
      <c r="K2" s="40">
        <v>2014</v>
      </c>
      <c r="L2" s="37">
        <v>2015</v>
      </c>
      <c r="M2" s="28">
        <v>2016</v>
      </c>
      <c r="N2" s="127">
        <v>2017</v>
      </c>
      <c r="O2" s="27" t="s">
        <v>61</v>
      </c>
      <c r="P2" s="27" t="s">
        <v>74</v>
      </c>
      <c r="Q2" s="40">
        <v>2014</v>
      </c>
      <c r="R2" s="37">
        <v>2015</v>
      </c>
      <c r="S2" s="28">
        <v>2016</v>
      </c>
      <c r="T2" s="127">
        <v>2017</v>
      </c>
      <c r="U2" s="27" t="s">
        <v>61</v>
      </c>
      <c r="V2" s="27" t="s">
        <v>74</v>
      </c>
      <c r="W2" s="40">
        <v>2014</v>
      </c>
      <c r="X2" s="37">
        <v>2015</v>
      </c>
      <c r="Y2" s="28">
        <v>2016</v>
      </c>
      <c r="Z2" s="127">
        <v>2017</v>
      </c>
      <c r="AA2" s="27" t="s">
        <v>61</v>
      </c>
      <c r="AB2" s="27" t="s">
        <v>74</v>
      </c>
      <c r="AC2" s="40">
        <v>2014</v>
      </c>
      <c r="AD2" s="37">
        <v>2015</v>
      </c>
      <c r="AE2" s="28">
        <v>2016</v>
      </c>
      <c r="AF2" s="127">
        <v>2017</v>
      </c>
      <c r="AG2" s="27" t="s">
        <v>61</v>
      </c>
      <c r="AH2" s="27" t="s">
        <v>74</v>
      </c>
      <c r="AI2" s="40">
        <v>2014</v>
      </c>
      <c r="AJ2" s="37">
        <v>2015</v>
      </c>
      <c r="AK2" s="28">
        <v>2016</v>
      </c>
      <c r="AL2" s="127">
        <v>2017</v>
      </c>
      <c r="AM2" s="27" t="s">
        <v>61</v>
      </c>
      <c r="AN2" s="27" t="s">
        <v>74</v>
      </c>
      <c r="AO2" s="40">
        <v>2014</v>
      </c>
      <c r="AP2" s="37">
        <v>2015</v>
      </c>
      <c r="AQ2" s="28">
        <v>2016</v>
      </c>
      <c r="AR2" s="127">
        <v>2017</v>
      </c>
    </row>
    <row r="3" spans="1:44" x14ac:dyDescent="0.25">
      <c r="A3" s="60" t="s">
        <v>7</v>
      </c>
      <c r="B3" s="128" t="s">
        <v>65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30"/>
    </row>
    <row r="4" spans="1:44" x14ac:dyDescent="0.25">
      <c r="A4" s="60"/>
      <c r="B4" s="131" t="s">
        <v>53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3"/>
    </row>
    <row r="5" spans="1:44" x14ac:dyDescent="0.25">
      <c r="A5" s="60">
        <v>1</v>
      </c>
      <c r="B5" s="57" t="s">
        <v>10</v>
      </c>
      <c r="C5" s="59">
        <f t="shared" ref="C5:G7" si="0">SUM(I5,O5,U5,AA5,AG5,AM5)</f>
        <v>192</v>
      </c>
      <c r="D5" s="59">
        <f t="shared" si="0"/>
        <v>195</v>
      </c>
      <c r="E5" s="39">
        <f t="shared" si="0"/>
        <v>10</v>
      </c>
      <c r="F5" s="38">
        <f t="shared" si="0"/>
        <v>32</v>
      </c>
      <c r="G5" s="25">
        <f t="shared" si="0"/>
        <v>20</v>
      </c>
      <c r="H5" s="22">
        <f>SUM(N5,T5,Z5,AF5,AL5,AR5)</f>
        <v>26</v>
      </c>
      <c r="I5" s="12">
        <v>37</v>
      </c>
      <c r="J5" s="12">
        <v>24</v>
      </c>
      <c r="K5" s="51">
        <v>4</v>
      </c>
      <c r="L5" s="38">
        <v>4</v>
      </c>
      <c r="M5" s="25">
        <v>11</v>
      </c>
      <c r="N5" s="22">
        <v>7</v>
      </c>
      <c r="O5" s="12"/>
      <c r="P5" s="12">
        <v>2</v>
      </c>
      <c r="Q5" s="39">
        <v>1</v>
      </c>
      <c r="R5" s="38">
        <v>1</v>
      </c>
      <c r="S5" s="25"/>
      <c r="T5" s="22"/>
      <c r="U5" s="12">
        <v>13</v>
      </c>
      <c r="V5" s="12">
        <v>9</v>
      </c>
      <c r="W5" s="39"/>
      <c r="X5" s="38"/>
      <c r="Y5" s="25"/>
      <c r="Z5" s="22"/>
      <c r="AA5" s="12">
        <v>60</v>
      </c>
      <c r="AB5" s="12">
        <v>118</v>
      </c>
      <c r="AC5" s="51">
        <v>3</v>
      </c>
      <c r="AD5" s="38">
        <v>24</v>
      </c>
      <c r="AE5" s="25">
        <v>6</v>
      </c>
      <c r="AF5" s="22">
        <v>16</v>
      </c>
      <c r="AG5" s="12">
        <v>23</v>
      </c>
      <c r="AH5" s="12">
        <v>10</v>
      </c>
      <c r="AI5" s="39">
        <v>1</v>
      </c>
      <c r="AJ5" s="38">
        <v>1</v>
      </c>
      <c r="AK5" s="25">
        <v>1</v>
      </c>
      <c r="AL5" s="22">
        <v>3</v>
      </c>
      <c r="AM5" s="12">
        <v>59</v>
      </c>
      <c r="AN5" s="12">
        <v>32</v>
      </c>
      <c r="AO5" s="51">
        <v>1</v>
      </c>
      <c r="AP5" s="38">
        <v>2</v>
      </c>
      <c r="AQ5" s="54">
        <v>2</v>
      </c>
      <c r="AR5" s="50"/>
    </row>
    <row r="6" spans="1:44" x14ac:dyDescent="0.25">
      <c r="A6" s="60">
        <v>2</v>
      </c>
      <c r="B6" s="57" t="s">
        <v>12</v>
      </c>
      <c r="C6" s="59">
        <f t="shared" si="0"/>
        <v>179</v>
      </c>
      <c r="D6" s="59">
        <f t="shared" si="0"/>
        <v>169</v>
      </c>
      <c r="E6" s="39">
        <f t="shared" si="0"/>
        <v>32</v>
      </c>
      <c r="F6" s="38">
        <f t="shared" si="0"/>
        <v>19</v>
      </c>
      <c r="G6" s="25">
        <f t="shared" si="0"/>
        <v>12</v>
      </c>
      <c r="H6" s="22">
        <f>SUM(N6,T6,Z6,AF6,AL6,AR6)</f>
        <v>17</v>
      </c>
      <c r="I6" s="12">
        <v>63</v>
      </c>
      <c r="J6" s="12">
        <v>51</v>
      </c>
      <c r="K6" s="51">
        <v>10</v>
      </c>
      <c r="L6" s="38">
        <v>9</v>
      </c>
      <c r="M6" s="25">
        <v>10</v>
      </c>
      <c r="N6" s="22">
        <v>6</v>
      </c>
      <c r="O6" s="12">
        <v>6</v>
      </c>
      <c r="P6" s="12">
        <v>4</v>
      </c>
      <c r="Q6" s="39"/>
      <c r="R6" s="38"/>
      <c r="S6" s="25"/>
      <c r="T6" s="22"/>
      <c r="U6" s="12">
        <v>10</v>
      </c>
      <c r="V6" s="12">
        <v>8</v>
      </c>
      <c r="W6" s="39"/>
      <c r="X6" s="38">
        <v>1</v>
      </c>
      <c r="Y6" s="25"/>
      <c r="Z6" s="22">
        <v>1</v>
      </c>
      <c r="AA6" s="12">
        <v>39</v>
      </c>
      <c r="AB6" s="12">
        <v>85</v>
      </c>
      <c r="AC6" s="51">
        <v>19</v>
      </c>
      <c r="AD6" s="38">
        <v>7</v>
      </c>
      <c r="AE6" s="25">
        <v>1</v>
      </c>
      <c r="AF6" s="22">
        <v>10</v>
      </c>
      <c r="AG6" s="12">
        <v>33</v>
      </c>
      <c r="AH6" s="12">
        <v>7</v>
      </c>
      <c r="AI6" s="39"/>
      <c r="AJ6" s="38">
        <v>2</v>
      </c>
      <c r="AK6" s="25"/>
      <c r="AL6" s="22"/>
      <c r="AM6" s="12">
        <v>28</v>
      </c>
      <c r="AN6" s="12">
        <v>14</v>
      </c>
      <c r="AO6" s="51">
        <v>3</v>
      </c>
      <c r="AP6" s="38"/>
      <c r="AQ6" s="54">
        <v>1</v>
      </c>
      <c r="AR6" s="22"/>
    </row>
    <row r="7" spans="1:44" x14ac:dyDescent="0.25">
      <c r="A7" s="60">
        <v>3</v>
      </c>
      <c r="B7" s="57" t="s">
        <v>66</v>
      </c>
      <c r="C7" s="59">
        <f t="shared" si="0"/>
        <v>82</v>
      </c>
      <c r="D7" s="59">
        <f t="shared" si="0"/>
        <v>112</v>
      </c>
      <c r="E7" s="39">
        <f t="shared" si="0"/>
        <v>25</v>
      </c>
      <c r="F7" s="38">
        <f t="shared" si="0"/>
        <v>23</v>
      </c>
      <c r="G7" s="25">
        <f t="shared" si="0"/>
        <v>10</v>
      </c>
      <c r="H7" s="22">
        <f>SUM(N7,T7,Z7,AF7,AL7,AR7)</f>
        <v>19</v>
      </c>
      <c r="I7" s="12">
        <v>51</v>
      </c>
      <c r="J7" s="12">
        <v>29</v>
      </c>
      <c r="K7" s="51">
        <v>8</v>
      </c>
      <c r="L7" s="38">
        <v>2</v>
      </c>
      <c r="M7" s="25">
        <v>4</v>
      </c>
      <c r="N7" s="22">
        <v>3</v>
      </c>
      <c r="O7" s="12">
        <v>1</v>
      </c>
      <c r="P7" s="12"/>
      <c r="Q7" s="39">
        <v>1</v>
      </c>
      <c r="R7" s="38"/>
      <c r="S7" s="25"/>
      <c r="T7" s="22"/>
      <c r="U7" s="12">
        <v>6</v>
      </c>
      <c r="V7" s="12">
        <v>6</v>
      </c>
      <c r="W7" s="39"/>
      <c r="X7" s="38"/>
      <c r="Y7" s="25"/>
      <c r="Z7" s="22">
        <v>3</v>
      </c>
      <c r="AA7" s="12">
        <v>12</v>
      </c>
      <c r="AB7" s="12">
        <v>74</v>
      </c>
      <c r="AC7" s="51">
        <v>15</v>
      </c>
      <c r="AD7" s="38">
        <v>20</v>
      </c>
      <c r="AE7" s="25">
        <v>6</v>
      </c>
      <c r="AF7" s="22">
        <v>13</v>
      </c>
      <c r="AG7" s="12">
        <v>6</v>
      </c>
      <c r="AH7" s="12">
        <v>2</v>
      </c>
      <c r="AI7" s="39"/>
      <c r="AJ7" s="38"/>
      <c r="AK7" s="25"/>
      <c r="AL7" s="22"/>
      <c r="AM7" s="12">
        <v>6</v>
      </c>
      <c r="AN7" s="12">
        <v>1</v>
      </c>
      <c r="AO7" s="51">
        <v>1</v>
      </c>
      <c r="AP7" s="38">
        <v>1</v>
      </c>
      <c r="AQ7" s="54"/>
      <c r="AR7" s="22"/>
    </row>
    <row r="8" spans="1:44" x14ac:dyDescent="0.25">
      <c r="A8" s="60" t="s">
        <v>75</v>
      </c>
      <c r="B8" s="58" t="s">
        <v>43</v>
      </c>
      <c r="C8" s="12">
        <f t="shared" ref="C8:AQ8" si="1">SUM(C5:C7)</f>
        <v>453</v>
      </c>
      <c r="D8" s="12">
        <f t="shared" si="1"/>
        <v>476</v>
      </c>
      <c r="E8" s="39">
        <f t="shared" si="1"/>
        <v>67</v>
      </c>
      <c r="F8" s="38">
        <f t="shared" si="1"/>
        <v>74</v>
      </c>
      <c r="G8" s="25">
        <f t="shared" si="1"/>
        <v>42</v>
      </c>
      <c r="H8" s="22">
        <f>SUM(H5:H7)</f>
        <v>62</v>
      </c>
      <c r="I8" s="12">
        <f t="shared" si="1"/>
        <v>151</v>
      </c>
      <c r="J8" s="12">
        <f t="shared" si="1"/>
        <v>104</v>
      </c>
      <c r="K8" s="39">
        <f t="shared" si="1"/>
        <v>22</v>
      </c>
      <c r="L8" s="38">
        <f t="shared" si="1"/>
        <v>15</v>
      </c>
      <c r="M8" s="25">
        <f t="shared" si="1"/>
        <v>25</v>
      </c>
      <c r="N8" s="22">
        <f>SUM(N5:N7)</f>
        <v>16</v>
      </c>
      <c r="O8" s="12">
        <f t="shared" si="1"/>
        <v>7</v>
      </c>
      <c r="P8" s="12">
        <f t="shared" si="1"/>
        <v>6</v>
      </c>
      <c r="Q8" s="39">
        <f t="shared" si="1"/>
        <v>2</v>
      </c>
      <c r="R8" s="38">
        <f t="shared" si="1"/>
        <v>1</v>
      </c>
      <c r="S8" s="25">
        <f t="shared" si="1"/>
        <v>0</v>
      </c>
      <c r="T8" s="22">
        <f>SUM(T5:T7)</f>
        <v>0</v>
      </c>
      <c r="U8" s="12">
        <f t="shared" si="1"/>
        <v>29</v>
      </c>
      <c r="V8" s="12">
        <f t="shared" si="1"/>
        <v>23</v>
      </c>
      <c r="W8" s="39">
        <f t="shared" si="1"/>
        <v>0</v>
      </c>
      <c r="X8" s="38">
        <f t="shared" si="1"/>
        <v>1</v>
      </c>
      <c r="Y8" s="25">
        <f t="shared" si="1"/>
        <v>0</v>
      </c>
      <c r="Z8" s="22">
        <f>SUM(Z5:Z7)</f>
        <v>4</v>
      </c>
      <c r="AA8" s="12">
        <f t="shared" si="1"/>
        <v>111</v>
      </c>
      <c r="AB8" s="12">
        <f t="shared" si="1"/>
        <v>277</v>
      </c>
      <c r="AC8" s="39">
        <f t="shared" si="1"/>
        <v>37</v>
      </c>
      <c r="AD8" s="38">
        <f t="shared" si="1"/>
        <v>51</v>
      </c>
      <c r="AE8" s="25">
        <f t="shared" si="1"/>
        <v>13</v>
      </c>
      <c r="AF8" s="22">
        <f>SUM(AF5:AF7)</f>
        <v>39</v>
      </c>
      <c r="AG8" s="12">
        <f t="shared" si="1"/>
        <v>62</v>
      </c>
      <c r="AH8" s="12">
        <f t="shared" si="1"/>
        <v>19</v>
      </c>
      <c r="AI8" s="39">
        <f t="shared" si="1"/>
        <v>1</v>
      </c>
      <c r="AJ8" s="38">
        <f t="shared" si="1"/>
        <v>3</v>
      </c>
      <c r="AK8" s="25">
        <f t="shared" si="1"/>
        <v>1</v>
      </c>
      <c r="AL8" s="22">
        <f>SUM(AL5:AL7)</f>
        <v>3</v>
      </c>
      <c r="AM8" s="12">
        <f t="shared" si="1"/>
        <v>93</v>
      </c>
      <c r="AN8" s="12">
        <f t="shared" si="1"/>
        <v>47</v>
      </c>
      <c r="AO8" s="39">
        <f t="shared" si="1"/>
        <v>5</v>
      </c>
      <c r="AP8" s="38">
        <f t="shared" si="1"/>
        <v>3</v>
      </c>
      <c r="AQ8" s="54">
        <f t="shared" si="1"/>
        <v>3</v>
      </c>
      <c r="AR8" s="22">
        <f>SUM(AR5:AR7)</f>
        <v>0</v>
      </c>
    </row>
    <row r="9" spans="1:44" x14ac:dyDescent="0.25">
      <c r="A9" s="60" t="s">
        <v>76</v>
      </c>
      <c r="B9" s="34" t="s">
        <v>77</v>
      </c>
      <c r="C9" s="88">
        <f>SUM(C8:H8)</f>
        <v>1174</v>
      </c>
      <c r="D9" s="108"/>
      <c r="E9" s="108"/>
      <c r="F9" s="108"/>
      <c r="G9" s="108"/>
      <c r="H9" s="134"/>
      <c r="I9" s="88">
        <f>SUM(I8:N8)</f>
        <v>333</v>
      </c>
      <c r="J9" s="108"/>
      <c r="K9" s="108"/>
      <c r="L9" s="108"/>
      <c r="M9" s="108"/>
      <c r="N9" s="134"/>
      <c r="O9" s="88">
        <f>SUM(O8:T8)</f>
        <v>16</v>
      </c>
      <c r="P9" s="108"/>
      <c r="Q9" s="108"/>
      <c r="R9" s="108"/>
      <c r="S9" s="108"/>
      <c r="T9" s="134"/>
      <c r="U9" s="88">
        <f>SUM(U8:Z8)</f>
        <v>57</v>
      </c>
      <c r="V9" s="108"/>
      <c r="W9" s="108"/>
      <c r="X9" s="108"/>
      <c r="Y9" s="108"/>
      <c r="Z9" s="134"/>
      <c r="AA9" s="88">
        <f>SUM(AA8:AF8)</f>
        <v>528</v>
      </c>
      <c r="AB9" s="108"/>
      <c r="AC9" s="108"/>
      <c r="AD9" s="108"/>
      <c r="AE9" s="108"/>
      <c r="AF9" s="134"/>
      <c r="AG9" s="88">
        <f>SUM(AG8:AL8)</f>
        <v>89</v>
      </c>
      <c r="AH9" s="108"/>
      <c r="AI9" s="108"/>
      <c r="AJ9" s="108"/>
      <c r="AK9" s="108"/>
      <c r="AL9" s="134"/>
      <c r="AM9" s="88">
        <f>SUM(AM8:AR8)</f>
        <v>151</v>
      </c>
      <c r="AN9" s="108"/>
      <c r="AO9" s="108"/>
      <c r="AP9" s="108"/>
      <c r="AQ9" s="108"/>
      <c r="AR9" s="134"/>
    </row>
    <row r="10" spans="1:44" x14ac:dyDescent="0.25">
      <c r="A10" s="60" t="s">
        <v>13</v>
      </c>
      <c r="B10" s="135" t="s">
        <v>14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0"/>
    </row>
    <row r="11" spans="1:44" x14ac:dyDescent="0.25">
      <c r="A11" s="60"/>
      <c r="B11" s="131" t="s">
        <v>15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0"/>
    </row>
    <row r="12" spans="1:44" x14ac:dyDescent="0.25">
      <c r="A12" s="60">
        <v>1</v>
      </c>
      <c r="B12" s="137" t="s">
        <v>68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0"/>
    </row>
    <row r="13" spans="1:44" x14ac:dyDescent="0.25">
      <c r="A13" s="60"/>
      <c r="B13" s="12"/>
      <c r="C13" s="12">
        <f t="shared" ref="C13:H13" si="2">SUM(I13,O13,U13,AA13,AG13,AM13)</f>
        <v>340</v>
      </c>
      <c r="D13" s="12">
        <f t="shared" si="2"/>
        <v>166</v>
      </c>
      <c r="E13" s="39">
        <f t="shared" si="2"/>
        <v>9</v>
      </c>
      <c r="F13" s="38">
        <f t="shared" si="2"/>
        <v>11</v>
      </c>
      <c r="G13" s="25">
        <f t="shared" si="2"/>
        <v>17</v>
      </c>
      <c r="H13" s="22">
        <f t="shared" si="2"/>
        <v>22</v>
      </c>
      <c r="I13" s="12">
        <v>157</v>
      </c>
      <c r="J13" s="12">
        <v>68</v>
      </c>
      <c r="K13" s="39">
        <v>4</v>
      </c>
      <c r="L13" s="38">
        <v>4</v>
      </c>
      <c r="M13" s="25">
        <v>9</v>
      </c>
      <c r="N13" s="22">
        <v>5</v>
      </c>
      <c r="O13" s="12">
        <v>8</v>
      </c>
      <c r="P13" s="12">
        <v>4</v>
      </c>
      <c r="Q13" s="39"/>
      <c r="R13" s="38">
        <v>1</v>
      </c>
      <c r="S13" s="25"/>
      <c r="T13" s="22"/>
      <c r="U13" s="12">
        <v>23</v>
      </c>
      <c r="V13" s="12">
        <v>12</v>
      </c>
      <c r="W13" s="39">
        <v>1</v>
      </c>
      <c r="X13" s="38"/>
      <c r="Y13" s="25">
        <v>2</v>
      </c>
      <c r="Z13" s="22">
        <v>6</v>
      </c>
      <c r="AA13" s="12">
        <v>45</v>
      </c>
      <c r="AB13" s="12">
        <v>21</v>
      </c>
      <c r="AC13" s="39">
        <v>2</v>
      </c>
      <c r="AD13" s="38">
        <v>2</v>
      </c>
      <c r="AE13" s="25">
        <v>5</v>
      </c>
      <c r="AF13" s="22">
        <v>6</v>
      </c>
      <c r="AG13" s="12">
        <v>53</v>
      </c>
      <c r="AH13" s="12">
        <v>14</v>
      </c>
      <c r="AI13" s="39"/>
      <c r="AJ13" s="38"/>
      <c r="AK13" s="25"/>
      <c r="AL13" s="22">
        <v>1</v>
      </c>
      <c r="AM13" s="12">
        <v>54</v>
      </c>
      <c r="AN13" s="12">
        <v>47</v>
      </c>
      <c r="AO13" s="39">
        <v>2</v>
      </c>
      <c r="AP13" s="38">
        <v>4</v>
      </c>
      <c r="AQ13" s="54">
        <v>1</v>
      </c>
      <c r="AR13" s="22">
        <v>4</v>
      </c>
    </row>
    <row r="14" spans="1:44" x14ac:dyDescent="0.25">
      <c r="A14" s="60">
        <v>2</v>
      </c>
      <c r="B14" s="137" t="s">
        <v>17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9"/>
    </row>
    <row r="15" spans="1:44" x14ac:dyDescent="0.25">
      <c r="A15" s="60"/>
      <c r="B15" s="12"/>
      <c r="C15" s="12">
        <f t="shared" ref="C15:H15" si="3">SUM(I15,O15,U15,AA15,AG15,AM15)</f>
        <v>47</v>
      </c>
      <c r="D15" s="12">
        <f t="shared" si="3"/>
        <v>20</v>
      </c>
      <c r="E15" s="39">
        <f t="shared" si="3"/>
        <v>7</v>
      </c>
      <c r="F15" s="38">
        <f t="shared" si="3"/>
        <v>6</v>
      </c>
      <c r="G15" s="25">
        <f t="shared" si="3"/>
        <v>6</v>
      </c>
      <c r="H15" s="22">
        <f t="shared" si="3"/>
        <v>3</v>
      </c>
      <c r="I15" s="12">
        <v>33</v>
      </c>
      <c r="J15" s="12">
        <v>16</v>
      </c>
      <c r="K15" s="39">
        <v>7</v>
      </c>
      <c r="L15" s="38">
        <v>5</v>
      </c>
      <c r="M15" s="25">
        <v>5</v>
      </c>
      <c r="N15" s="22">
        <v>2</v>
      </c>
      <c r="O15" s="12"/>
      <c r="P15" s="12"/>
      <c r="Q15" s="39"/>
      <c r="R15" s="38"/>
      <c r="S15" s="25"/>
      <c r="T15" s="22">
        <v>1</v>
      </c>
      <c r="U15" s="12">
        <v>1</v>
      </c>
      <c r="V15" s="12"/>
      <c r="W15" s="39"/>
      <c r="X15" s="38"/>
      <c r="Y15" s="25"/>
      <c r="Z15" s="22"/>
      <c r="AA15" s="12">
        <v>1</v>
      </c>
      <c r="AB15" s="12"/>
      <c r="AC15" s="39"/>
      <c r="AD15" s="38"/>
      <c r="AE15" s="25">
        <v>1</v>
      </c>
      <c r="AF15" s="22"/>
      <c r="AG15" s="12">
        <v>2</v>
      </c>
      <c r="AH15" s="12">
        <v>1</v>
      </c>
      <c r="AI15" s="39"/>
      <c r="AJ15" s="38"/>
      <c r="AK15" s="25"/>
      <c r="AL15" s="22"/>
      <c r="AM15" s="12">
        <v>10</v>
      </c>
      <c r="AN15" s="12">
        <v>3</v>
      </c>
      <c r="AO15" s="39"/>
      <c r="AP15" s="38">
        <v>1</v>
      </c>
      <c r="AQ15" s="54"/>
      <c r="AR15" s="22"/>
    </row>
    <row r="16" spans="1:44" x14ac:dyDescent="0.25">
      <c r="A16" s="60">
        <v>3</v>
      </c>
      <c r="B16" s="137" t="s">
        <v>67</v>
      </c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9"/>
    </row>
    <row r="17" spans="1:44" x14ac:dyDescent="0.25">
      <c r="A17" s="60"/>
      <c r="B17" s="8"/>
      <c r="C17" s="12">
        <f t="shared" ref="C17:H17" si="4">SUM(I17,O17,U17,AA17,AG17,AM17)</f>
        <v>29</v>
      </c>
      <c r="D17" s="12">
        <f t="shared" si="4"/>
        <v>12</v>
      </c>
      <c r="E17" s="39">
        <f t="shared" si="4"/>
        <v>8</v>
      </c>
      <c r="F17" s="38">
        <f t="shared" si="4"/>
        <v>0</v>
      </c>
      <c r="G17" s="25">
        <f t="shared" si="4"/>
        <v>1</v>
      </c>
      <c r="H17" s="22">
        <f t="shared" si="4"/>
        <v>6</v>
      </c>
      <c r="I17" s="12">
        <v>25</v>
      </c>
      <c r="J17" s="12">
        <v>8</v>
      </c>
      <c r="K17" s="39">
        <v>5</v>
      </c>
      <c r="L17" s="38"/>
      <c r="M17" s="25">
        <v>1</v>
      </c>
      <c r="N17" s="22">
        <v>1</v>
      </c>
      <c r="O17" s="12"/>
      <c r="P17" s="12"/>
      <c r="Q17" s="39"/>
      <c r="R17" s="38"/>
      <c r="S17" s="25"/>
      <c r="T17" s="22"/>
      <c r="U17" s="12">
        <v>1</v>
      </c>
      <c r="V17" s="12">
        <v>1</v>
      </c>
      <c r="W17" s="39"/>
      <c r="X17" s="38"/>
      <c r="Y17" s="25"/>
      <c r="Z17" s="22">
        <v>3</v>
      </c>
      <c r="AA17" s="12">
        <v>2</v>
      </c>
      <c r="AB17" s="12">
        <v>3</v>
      </c>
      <c r="AC17" s="39">
        <v>2</v>
      </c>
      <c r="AD17" s="38"/>
      <c r="AE17" s="25"/>
      <c r="AF17" s="22">
        <v>2</v>
      </c>
      <c r="AG17" s="12"/>
      <c r="AH17" s="12"/>
      <c r="AI17" s="39">
        <v>1</v>
      </c>
      <c r="AJ17" s="38"/>
      <c r="AK17" s="25"/>
      <c r="AL17" s="22"/>
      <c r="AM17" s="12">
        <v>1</v>
      </c>
      <c r="AN17" s="12"/>
      <c r="AO17" s="39"/>
      <c r="AP17" s="38"/>
      <c r="AQ17" s="54"/>
      <c r="AR17" s="22"/>
    </row>
    <row r="18" spans="1:44" x14ac:dyDescent="0.25">
      <c r="A18" s="60">
        <v>4</v>
      </c>
      <c r="B18" s="137" t="s">
        <v>19</v>
      </c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9"/>
    </row>
    <row r="19" spans="1:44" x14ac:dyDescent="0.25">
      <c r="A19" s="60"/>
      <c r="B19" s="8"/>
      <c r="C19" s="12">
        <f t="shared" ref="C19:H19" si="5">SUM(I19,O19,U19,AA19,AG19,AM19)</f>
        <v>31</v>
      </c>
      <c r="D19" s="12">
        <f t="shared" si="5"/>
        <v>30</v>
      </c>
      <c r="E19" s="39">
        <f t="shared" si="5"/>
        <v>2</v>
      </c>
      <c r="F19" s="38">
        <f t="shared" si="5"/>
        <v>2</v>
      </c>
      <c r="G19" s="25">
        <f t="shared" si="5"/>
        <v>2</v>
      </c>
      <c r="H19" s="22">
        <f t="shared" si="5"/>
        <v>5</v>
      </c>
      <c r="I19" s="12">
        <v>7</v>
      </c>
      <c r="J19" s="12">
        <v>2</v>
      </c>
      <c r="K19" s="39"/>
      <c r="L19" s="38">
        <v>1</v>
      </c>
      <c r="M19" s="25"/>
      <c r="N19" s="22">
        <v>1</v>
      </c>
      <c r="O19" s="12"/>
      <c r="P19" s="12"/>
      <c r="Q19" s="39"/>
      <c r="R19" s="38"/>
      <c r="S19" s="25"/>
      <c r="T19" s="22">
        <v>1</v>
      </c>
      <c r="U19" s="12">
        <v>1</v>
      </c>
      <c r="V19" s="12">
        <v>4</v>
      </c>
      <c r="W19" s="39"/>
      <c r="X19" s="38"/>
      <c r="Y19" s="25"/>
      <c r="Z19" s="22"/>
      <c r="AA19" s="12">
        <v>3</v>
      </c>
      <c r="AB19" s="12">
        <v>14</v>
      </c>
      <c r="AC19" s="39"/>
      <c r="AD19" s="38">
        <v>1</v>
      </c>
      <c r="AE19" s="25">
        <v>1</v>
      </c>
      <c r="AF19" s="22">
        <v>2</v>
      </c>
      <c r="AG19" s="12">
        <v>10</v>
      </c>
      <c r="AH19" s="12">
        <v>2</v>
      </c>
      <c r="AI19" s="39">
        <v>1</v>
      </c>
      <c r="AJ19" s="38"/>
      <c r="AK19" s="25"/>
      <c r="AL19" s="22"/>
      <c r="AM19" s="12">
        <v>10</v>
      </c>
      <c r="AN19" s="12">
        <v>8</v>
      </c>
      <c r="AO19" s="39">
        <v>1</v>
      </c>
      <c r="AP19" s="38"/>
      <c r="AQ19" s="54">
        <v>1</v>
      </c>
      <c r="AR19" s="22">
        <v>1</v>
      </c>
    </row>
    <row r="20" spans="1:44" x14ac:dyDescent="0.25">
      <c r="A20" s="60">
        <v>5</v>
      </c>
      <c r="B20" s="137" t="s">
        <v>20</v>
      </c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9"/>
    </row>
    <row r="21" spans="1:44" x14ac:dyDescent="0.25">
      <c r="A21" s="60"/>
      <c r="B21" s="8"/>
      <c r="C21" s="12">
        <f t="shared" ref="C21:H21" si="6">SUM(I21,O21,U21,AA21,AG21,AM21)</f>
        <v>7</v>
      </c>
      <c r="D21" s="12">
        <f t="shared" si="6"/>
        <v>6</v>
      </c>
      <c r="E21" s="39">
        <f t="shared" si="6"/>
        <v>0</v>
      </c>
      <c r="F21" s="38">
        <f t="shared" si="6"/>
        <v>2</v>
      </c>
      <c r="G21" s="25">
        <f t="shared" si="6"/>
        <v>3</v>
      </c>
      <c r="H21" s="22">
        <f t="shared" si="6"/>
        <v>0</v>
      </c>
      <c r="I21" s="12">
        <v>6</v>
      </c>
      <c r="J21" s="12">
        <v>4</v>
      </c>
      <c r="K21" s="39"/>
      <c r="L21" s="38">
        <v>1</v>
      </c>
      <c r="M21" s="25">
        <v>2</v>
      </c>
      <c r="N21" s="22"/>
      <c r="O21" s="12"/>
      <c r="P21" s="12"/>
      <c r="Q21" s="39"/>
      <c r="R21" s="38">
        <v>1</v>
      </c>
      <c r="S21" s="25"/>
      <c r="T21" s="22"/>
      <c r="U21" s="12"/>
      <c r="V21" s="12"/>
      <c r="W21" s="39"/>
      <c r="X21" s="38"/>
      <c r="Y21" s="25"/>
      <c r="Z21" s="22"/>
      <c r="AA21" s="12"/>
      <c r="AB21" s="12">
        <v>1</v>
      </c>
      <c r="AC21" s="39"/>
      <c r="AD21" s="38"/>
      <c r="AE21" s="25"/>
      <c r="AF21" s="22"/>
      <c r="AG21" s="12">
        <v>1</v>
      </c>
      <c r="AH21" s="12">
        <v>1</v>
      </c>
      <c r="AI21" s="39"/>
      <c r="AJ21" s="38"/>
      <c r="AK21" s="25"/>
      <c r="AL21" s="22"/>
      <c r="AM21" s="12"/>
      <c r="AN21" s="12"/>
      <c r="AO21" s="39"/>
      <c r="AP21" s="38"/>
      <c r="AQ21" s="54">
        <v>1</v>
      </c>
      <c r="AR21" s="22"/>
    </row>
    <row r="22" spans="1:44" x14ac:dyDescent="0.25">
      <c r="A22" s="60" t="s">
        <v>46</v>
      </c>
      <c r="B22" s="8" t="s">
        <v>43</v>
      </c>
      <c r="C22" s="12">
        <f t="shared" ref="C22:AQ22" si="7">SUM(C13:C21)</f>
        <v>454</v>
      </c>
      <c r="D22" s="12">
        <f t="shared" si="7"/>
        <v>234</v>
      </c>
      <c r="E22" s="39">
        <f t="shared" si="7"/>
        <v>26</v>
      </c>
      <c r="F22" s="38">
        <f t="shared" si="7"/>
        <v>21</v>
      </c>
      <c r="G22" s="25">
        <f t="shared" si="7"/>
        <v>29</v>
      </c>
      <c r="H22" s="22">
        <f>SUM(H21,H19,H17,H15,H13)</f>
        <v>36</v>
      </c>
      <c r="I22" s="12">
        <f t="shared" si="7"/>
        <v>228</v>
      </c>
      <c r="J22" s="12">
        <f t="shared" si="7"/>
        <v>98</v>
      </c>
      <c r="K22" s="39">
        <f t="shared" si="7"/>
        <v>16</v>
      </c>
      <c r="L22" s="38">
        <f t="shared" si="7"/>
        <v>11</v>
      </c>
      <c r="M22" s="25">
        <f t="shared" si="7"/>
        <v>17</v>
      </c>
      <c r="N22" s="22">
        <f>SUM(N13,N15,N17,N19,N21)</f>
        <v>9</v>
      </c>
      <c r="O22" s="12">
        <f t="shared" si="7"/>
        <v>8</v>
      </c>
      <c r="P22" s="12">
        <f t="shared" si="7"/>
        <v>4</v>
      </c>
      <c r="Q22" s="39">
        <f t="shared" si="7"/>
        <v>0</v>
      </c>
      <c r="R22" s="38">
        <f t="shared" si="7"/>
        <v>2</v>
      </c>
      <c r="S22" s="25">
        <f t="shared" si="7"/>
        <v>0</v>
      </c>
      <c r="T22" s="22">
        <f>SUM(T13,T15,T17,T19,T21)</f>
        <v>2</v>
      </c>
      <c r="U22" s="12">
        <f t="shared" si="7"/>
        <v>26</v>
      </c>
      <c r="V22" s="12">
        <f t="shared" si="7"/>
        <v>17</v>
      </c>
      <c r="W22" s="39">
        <f t="shared" si="7"/>
        <v>1</v>
      </c>
      <c r="X22" s="38">
        <f t="shared" si="7"/>
        <v>0</v>
      </c>
      <c r="Y22" s="25">
        <f t="shared" si="7"/>
        <v>2</v>
      </c>
      <c r="Z22" s="22">
        <f>SUM(Z13,Z15,Z17,Z19,Z21)</f>
        <v>9</v>
      </c>
      <c r="AA22" s="12">
        <f t="shared" si="7"/>
        <v>51</v>
      </c>
      <c r="AB22" s="12">
        <f t="shared" si="7"/>
        <v>39</v>
      </c>
      <c r="AC22" s="39">
        <f t="shared" si="7"/>
        <v>4</v>
      </c>
      <c r="AD22" s="38">
        <f t="shared" si="7"/>
        <v>3</v>
      </c>
      <c r="AE22" s="25">
        <f t="shared" si="7"/>
        <v>7</v>
      </c>
      <c r="AF22" s="22">
        <f>SUM(AF13,AF15,AF17,AF19,AF21)</f>
        <v>10</v>
      </c>
      <c r="AG22" s="12">
        <f t="shared" si="7"/>
        <v>66</v>
      </c>
      <c r="AH22" s="12">
        <f t="shared" si="7"/>
        <v>18</v>
      </c>
      <c r="AI22" s="39">
        <f t="shared" si="7"/>
        <v>2</v>
      </c>
      <c r="AJ22" s="38">
        <f t="shared" si="7"/>
        <v>0</v>
      </c>
      <c r="AK22" s="25">
        <f t="shared" si="7"/>
        <v>0</v>
      </c>
      <c r="AL22" s="22">
        <f>SUM(AL13,AL15,AL17,AL19,AL21)</f>
        <v>1</v>
      </c>
      <c r="AM22" s="12">
        <f t="shared" si="7"/>
        <v>75</v>
      </c>
      <c r="AN22" s="12">
        <f t="shared" si="7"/>
        <v>58</v>
      </c>
      <c r="AO22" s="39">
        <f t="shared" si="7"/>
        <v>3</v>
      </c>
      <c r="AP22" s="38">
        <f t="shared" si="7"/>
        <v>5</v>
      </c>
      <c r="AQ22" s="54">
        <f t="shared" si="7"/>
        <v>3</v>
      </c>
      <c r="AR22" s="22">
        <f>SUM(AR13,AR15,AR17,AR19,AR21)</f>
        <v>5</v>
      </c>
    </row>
    <row r="23" spans="1:44" x14ac:dyDescent="0.25">
      <c r="A23" s="60" t="s">
        <v>47</v>
      </c>
      <c r="B23" s="35" t="s">
        <v>78</v>
      </c>
      <c r="C23" s="88">
        <f>SUM(C22:H22)</f>
        <v>800</v>
      </c>
      <c r="D23" s="108"/>
      <c r="E23" s="108"/>
      <c r="F23" s="108"/>
      <c r="G23" s="108"/>
      <c r="H23" s="134"/>
      <c r="I23" s="88">
        <f>SUM(I22:N22)</f>
        <v>379</v>
      </c>
      <c r="J23" s="108"/>
      <c r="K23" s="108"/>
      <c r="L23" s="108"/>
      <c r="M23" s="108"/>
      <c r="N23" s="134"/>
      <c r="O23" s="88">
        <f>SUM(O22:T22)</f>
        <v>16</v>
      </c>
      <c r="P23" s="108"/>
      <c r="Q23" s="108"/>
      <c r="R23" s="108"/>
      <c r="S23" s="108"/>
      <c r="T23" s="134"/>
      <c r="U23" s="88">
        <f>SUM(U22:Z22)</f>
        <v>55</v>
      </c>
      <c r="V23" s="108"/>
      <c r="W23" s="108"/>
      <c r="X23" s="108"/>
      <c r="Y23" s="108"/>
      <c r="Z23" s="134"/>
      <c r="AA23" s="88">
        <f>SUM(AA22:AF22)</f>
        <v>114</v>
      </c>
      <c r="AB23" s="108"/>
      <c r="AC23" s="108"/>
      <c r="AD23" s="108"/>
      <c r="AE23" s="108"/>
      <c r="AF23" s="134"/>
      <c r="AG23" s="88">
        <f>SUM(AG22:AL22)</f>
        <v>87</v>
      </c>
      <c r="AH23" s="108"/>
      <c r="AI23" s="108"/>
      <c r="AJ23" s="108"/>
      <c r="AK23" s="108"/>
      <c r="AL23" s="134"/>
      <c r="AM23" s="88">
        <f>SUM(AM22:AR22)</f>
        <v>149</v>
      </c>
      <c r="AN23" s="108"/>
      <c r="AO23" s="108"/>
      <c r="AP23" s="108"/>
      <c r="AQ23" s="108"/>
      <c r="AR23" s="134"/>
    </row>
    <row r="24" spans="1:44" x14ac:dyDescent="0.25">
      <c r="A24" s="60" t="s">
        <v>21</v>
      </c>
      <c r="B24" s="55" t="s">
        <v>69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140"/>
    </row>
    <row r="25" spans="1:44" x14ac:dyDescent="0.25">
      <c r="A25" s="60" t="s">
        <v>49</v>
      </c>
      <c r="B25" s="8" t="s">
        <v>43</v>
      </c>
      <c r="C25" s="12">
        <f t="shared" ref="C25:H25" si="8">SUM(I25,O25,U25,AA25,AG25,AM25)</f>
        <v>1</v>
      </c>
      <c r="D25" s="12">
        <f t="shared" si="8"/>
        <v>9</v>
      </c>
      <c r="E25" s="39">
        <f t="shared" si="8"/>
        <v>1</v>
      </c>
      <c r="F25" s="38">
        <f t="shared" si="8"/>
        <v>4</v>
      </c>
      <c r="G25" s="25">
        <f t="shared" si="8"/>
        <v>0</v>
      </c>
      <c r="H25" s="22">
        <f t="shared" si="8"/>
        <v>1</v>
      </c>
      <c r="I25" s="12">
        <v>1</v>
      </c>
      <c r="J25" s="12">
        <v>7</v>
      </c>
      <c r="K25" s="39">
        <v>1</v>
      </c>
      <c r="L25" s="38">
        <v>1</v>
      </c>
      <c r="M25" s="25"/>
      <c r="N25" s="22">
        <v>1</v>
      </c>
      <c r="O25" s="12"/>
      <c r="P25" s="12">
        <v>1</v>
      </c>
      <c r="Q25" s="39"/>
      <c r="R25" s="38"/>
      <c r="S25" s="25"/>
      <c r="T25" s="22"/>
      <c r="U25" s="12"/>
      <c r="V25" s="12"/>
      <c r="W25" s="39"/>
      <c r="X25" s="38"/>
      <c r="Y25" s="25"/>
      <c r="Z25" s="22"/>
      <c r="AA25" s="12"/>
      <c r="AB25" s="12">
        <v>1</v>
      </c>
      <c r="AC25" s="39"/>
      <c r="AD25" s="38">
        <v>1</v>
      </c>
      <c r="AE25" s="25"/>
      <c r="AF25" s="22"/>
      <c r="AG25" s="12"/>
      <c r="AH25" s="12"/>
      <c r="AI25" s="39"/>
      <c r="AJ25" s="38"/>
      <c r="AK25" s="25"/>
      <c r="AL25" s="22"/>
      <c r="AM25" s="12"/>
      <c r="AN25" s="12"/>
      <c r="AO25" s="39"/>
      <c r="AP25" s="38">
        <v>2</v>
      </c>
      <c r="AQ25" s="54"/>
      <c r="AR25" s="22"/>
    </row>
    <row r="26" spans="1:44" x14ac:dyDescent="0.25">
      <c r="A26" s="60" t="s">
        <v>50</v>
      </c>
      <c r="B26" s="35" t="s">
        <v>79</v>
      </c>
      <c r="C26" s="88">
        <f>SUM(C25:H25)</f>
        <v>16</v>
      </c>
      <c r="D26" s="108"/>
      <c r="E26" s="108"/>
      <c r="F26" s="108"/>
      <c r="G26" s="108"/>
      <c r="H26" s="134"/>
      <c r="I26" s="88">
        <f>SUM(I25:N25)</f>
        <v>11</v>
      </c>
      <c r="J26" s="108"/>
      <c r="K26" s="108"/>
      <c r="L26" s="108"/>
      <c r="M26" s="108"/>
      <c r="N26" s="134"/>
      <c r="O26" s="88">
        <f>SUM(O25:T25)</f>
        <v>1</v>
      </c>
      <c r="P26" s="108"/>
      <c r="Q26" s="108"/>
      <c r="R26" s="108"/>
      <c r="S26" s="108"/>
      <c r="T26" s="134"/>
      <c r="U26" s="88">
        <f>SUM(U25:Z25)</f>
        <v>0</v>
      </c>
      <c r="V26" s="108"/>
      <c r="W26" s="108"/>
      <c r="X26" s="108"/>
      <c r="Y26" s="108"/>
      <c r="Z26" s="134"/>
      <c r="AA26" s="88">
        <f>SUM(AA25:AF25)</f>
        <v>2</v>
      </c>
      <c r="AB26" s="108"/>
      <c r="AC26" s="108"/>
      <c r="AD26" s="108"/>
      <c r="AE26" s="108"/>
      <c r="AF26" s="134"/>
      <c r="AG26" s="88">
        <f>SUM(AG25:AL25)</f>
        <v>0</v>
      </c>
      <c r="AH26" s="108"/>
      <c r="AI26" s="108"/>
      <c r="AJ26" s="108"/>
      <c r="AK26" s="108"/>
      <c r="AL26" s="134"/>
      <c r="AM26" s="88">
        <f>SUM(AM25:AR25)</f>
        <v>2</v>
      </c>
      <c r="AN26" s="108"/>
      <c r="AO26" s="108"/>
      <c r="AP26" s="108"/>
      <c r="AQ26" s="108"/>
      <c r="AR26" s="134"/>
    </row>
    <row r="27" spans="1:44" ht="72.75" x14ac:dyDescent="0.25">
      <c r="A27" s="60" t="s">
        <v>23</v>
      </c>
      <c r="B27" s="3" t="s">
        <v>70</v>
      </c>
      <c r="C27" s="12">
        <f t="shared" ref="C27:AD27" si="9">SUM(C8,C22,C25)</f>
        <v>908</v>
      </c>
      <c r="D27" s="12">
        <f t="shared" si="9"/>
        <v>719</v>
      </c>
      <c r="E27" s="39">
        <f t="shared" si="9"/>
        <v>94</v>
      </c>
      <c r="F27" s="38">
        <f t="shared" si="9"/>
        <v>99</v>
      </c>
      <c r="G27" s="25">
        <f t="shared" si="9"/>
        <v>71</v>
      </c>
      <c r="H27" s="22">
        <f>SUM(N27,T27,Z27,AF27,AL27,AR27)</f>
        <v>99</v>
      </c>
      <c r="I27" s="12">
        <f t="shared" si="9"/>
        <v>380</v>
      </c>
      <c r="J27" s="12">
        <f t="shared" si="9"/>
        <v>209</v>
      </c>
      <c r="K27" s="39">
        <f t="shared" si="9"/>
        <v>39</v>
      </c>
      <c r="L27" s="38">
        <f t="shared" si="9"/>
        <v>27</v>
      </c>
      <c r="M27" s="25">
        <f t="shared" si="9"/>
        <v>42</v>
      </c>
      <c r="N27" s="22">
        <f>SUM(N8,N22,N25)</f>
        <v>26</v>
      </c>
      <c r="O27" s="12">
        <f t="shared" si="9"/>
        <v>15</v>
      </c>
      <c r="P27" s="12">
        <f t="shared" si="9"/>
        <v>11</v>
      </c>
      <c r="Q27" s="39">
        <f t="shared" si="9"/>
        <v>2</v>
      </c>
      <c r="R27" s="38">
        <f t="shared" si="9"/>
        <v>3</v>
      </c>
      <c r="S27" s="25">
        <f t="shared" si="9"/>
        <v>0</v>
      </c>
      <c r="T27" s="22">
        <f>SUM(T8,T22,T25)</f>
        <v>2</v>
      </c>
      <c r="U27" s="12">
        <f t="shared" si="9"/>
        <v>55</v>
      </c>
      <c r="V27" s="12">
        <f t="shared" si="9"/>
        <v>40</v>
      </c>
      <c r="W27" s="39">
        <f t="shared" si="9"/>
        <v>1</v>
      </c>
      <c r="X27" s="38">
        <f t="shared" si="9"/>
        <v>1</v>
      </c>
      <c r="Y27" s="25">
        <f t="shared" si="9"/>
        <v>2</v>
      </c>
      <c r="Z27" s="22">
        <f>SUM(Z8,Z22,Z25)</f>
        <v>13</v>
      </c>
      <c r="AA27" s="12">
        <f t="shared" si="9"/>
        <v>162</v>
      </c>
      <c r="AB27" s="12">
        <f t="shared" si="9"/>
        <v>317</v>
      </c>
      <c r="AC27" s="39">
        <f t="shared" si="9"/>
        <v>41</v>
      </c>
      <c r="AD27" s="38">
        <f t="shared" si="9"/>
        <v>55</v>
      </c>
      <c r="AE27" s="25">
        <f>SUM(AE8,AE21,AE25)</f>
        <v>13</v>
      </c>
      <c r="AF27" s="22">
        <f>SUM(AF8,AF22,AF25)</f>
        <v>49</v>
      </c>
      <c r="AG27" s="12">
        <f t="shared" ref="AG27:AQ27" si="10">SUM(AG8,AG22,AG25)</f>
        <v>128</v>
      </c>
      <c r="AH27" s="12">
        <f t="shared" si="10"/>
        <v>37</v>
      </c>
      <c r="AI27" s="39">
        <f t="shared" si="10"/>
        <v>3</v>
      </c>
      <c r="AJ27" s="38">
        <f t="shared" si="10"/>
        <v>3</v>
      </c>
      <c r="AK27" s="25">
        <f t="shared" si="10"/>
        <v>1</v>
      </c>
      <c r="AL27" s="22">
        <f>SUM(AL8,AL22,AL25)</f>
        <v>4</v>
      </c>
      <c r="AM27" s="12">
        <f t="shared" si="10"/>
        <v>168</v>
      </c>
      <c r="AN27" s="12">
        <f t="shared" si="10"/>
        <v>105</v>
      </c>
      <c r="AO27" s="39">
        <f t="shared" si="10"/>
        <v>8</v>
      </c>
      <c r="AP27" s="38">
        <f t="shared" si="10"/>
        <v>10</v>
      </c>
      <c r="AQ27" s="54">
        <f t="shared" si="10"/>
        <v>6</v>
      </c>
      <c r="AR27" s="22">
        <f>SUM(AR8,AR22,AR25)</f>
        <v>5</v>
      </c>
    </row>
    <row r="28" spans="1:44" ht="15.75" thickBot="1" x14ac:dyDescent="0.3">
      <c r="A28" s="141" t="s">
        <v>54</v>
      </c>
      <c r="B28" s="36" t="s">
        <v>55</v>
      </c>
      <c r="C28" s="106">
        <f>SUM(C9,C23,C26)</f>
        <v>1990</v>
      </c>
      <c r="D28" s="107"/>
      <c r="E28" s="107"/>
      <c r="F28" s="107"/>
      <c r="G28" s="107"/>
      <c r="H28" s="142"/>
      <c r="I28" s="106">
        <f>SUM(I9,I23,I26)</f>
        <v>723</v>
      </c>
      <c r="J28" s="107"/>
      <c r="K28" s="107"/>
      <c r="L28" s="107"/>
      <c r="M28" s="107"/>
      <c r="N28" s="142"/>
      <c r="O28" s="106">
        <f>SUM(O9,O23,O26)</f>
        <v>33</v>
      </c>
      <c r="P28" s="107"/>
      <c r="Q28" s="107"/>
      <c r="R28" s="107"/>
      <c r="S28" s="107"/>
      <c r="T28" s="142"/>
      <c r="U28" s="106">
        <f>SUM(U9,U23,U26)</f>
        <v>112</v>
      </c>
      <c r="V28" s="107"/>
      <c r="W28" s="107"/>
      <c r="X28" s="107"/>
      <c r="Y28" s="107"/>
      <c r="Z28" s="142"/>
      <c r="AA28" s="106">
        <f>SUM(AA9,AA23,AA26)</f>
        <v>644</v>
      </c>
      <c r="AB28" s="107"/>
      <c r="AC28" s="107"/>
      <c r="AD28" s="107"/>
      <c r="AE28" s="107"/>
      <c r="AF28" s="142"/>
      <c r="AG28" s="106">
        <f>SUM(AG9,AG23,AG26)</f>
        <v>176</v>
      </c>
      <c r="AH28" s="107"/>
      <c r="AI28" s="107"/>
      <c r="AJ28" s="107"/>
      <c r="AK28" s="107"/>
      <c r="AL28" s="142"/>
      <c r="AM28" s="143">
        <f>SUM(AM9,AM23,AM26)</f>
        <v>302</v>
      </c>
      <c r="AN28" s="143"/>
      <c r="AO28" s="143"/>
      <c r="AP28" s="143"/>
      <c r="AQ28" s="143"/>
      <c r="AR28" s="143"/>
    </row>
  </sheetData>
  <mergeCells count="37">
    <mergeCell ref="AM28:AR28"/>
    <mergeCell ref="C28:H28"/>
    <mergeCell ref="I28:N28"/>
    <mergeCell ref="O28:T28"/>
    <mergeCell ref="U28:Z28"/>
    <mergeCell ref="AA28:AF28"/>
    <mergeCell ref="AG28:AL28"/>
    <mergeCell ref="AM23:AR23"/>
    <mergeCell ref="C26:H26"/>
    <mergeCell ref="I26:N26"/>
    <mergeCell ref="O26:T26"/>
    <mergeCell ref="U26:Z26"/>
    <mergeCell ref="AA26:AF26"/>
    <mergeCell ref="AG26:AL26"/>
    <mergeCell ref="AM26:AR26"/>
    <mergeCell ref="C23:H23"/>
    <mergeCell ref="I23:N23"/>
    <mergeCell ref="O23:T23"/>
    <mergeCell ref="U23:Z23"/>
    <mergeCell ref="AA23:AF23"/>
    <mergeCell ref="AG23:AL23"/>
    <mergeCell ref="AA1:AF1"/>
    <mergeCell ref="AG1:AL1"/>
    <mergeCell ref="AM1:AR1"/>
    <mergeCell ref="C9:H9"/>
    <mergeCell ref="I9:N9"/>
    <mergeCell ref="O9:T9"/>
    <mergeCell ref="U9:Z9"/>
    <mergeCell ref="AA9:AF9"/>
    <mergeCell ref="AG9:AL9"/>
    <mergeCell ref="AM9:AR9"/>
    <mergeCell ref="A1:A2"/>
    <mergeCell ref="B1:B2"/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Omega</cp:lastModifiedBy>
  <dcterms:created xsi:type="dcterms:W3CDTF">2019-02-18T07:50:01Z</dcterms:created>
  <dcterms:modified xsi:type="dcterms:W3CDTF">2020-08-26T09:24:44Z</dcterms:modified>
</cp:coreProperties>
</file>